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palladinom\Documents\Work\CDS\24-25\"/>
    </mc:Choice>
  </mc:AlternateContent>
  <xr:revisionPtr revIDLastSave="0" documentId="13_ncr:1_{C4ABFCB6-2518-4876-AE8E-F9F3E8334B0D}" xr6:coauthVersionLast="47" xr6:coauthVersionMax="47" xr10:uidLastSave="{00000000-0000-0000-0000-000000000000}"/>
  <bookViews>
    <workbookView xWindow="-98" yWindow="-98" windowWidth="19396" windowHeight="10395" tabRatio="676"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8" l="1"/>
  <c r="F50" i="8"/>
  <c r="E55" i="8"/>
  <c r="F55" i="8"/>
  <c r="I22" i="9"/>
  <c r="J30" i="9"/>
  <c r="K30" i="9" s="1"/>
  <c r="K21" i="9"/>
  <c r="I30" i="9"/>
  <c r="D8" i="6"/>
  <c r="C8" i="6"/>
  <c r="D5" i="6"/>
  <c r="C5" i="6"/>
  <c r="J36" i="9"/>
  <c r="J37" i="9" l="1"/>
  <c r="G36" i="9" s="1"/>
  <c r="D31" i="7"/>
  <c r="C31" i="7"/>
  <c r="C30" i="7"/>
  <c r="D30" i="7"/>
  <c r="E236" i="3"/>
  <c r="E233" i="3"/>
  <c r="E255" i="3"/>
  <c r="D39" i="2" l="1"/>
  <c r="C22" i="2"/>
  <c r="C24" i="2" s="1"/>
  <c r="K49" i="9"/>
  <c r="D15" i="4"/>
  <c r="E15" i="4"/>
  <c r="C15" i="4"/>
  <c r="E45" i="2"/>
  <c r="F45" i="2"/>
  <c r="E27" i="2"/>
  <c r="F27" i="2"/>
  <c r="F108" i="2" l="1"/>
  <c r="F110" i="2"/>
  <c r="F111" i="2"/>
  <c r="F112" i="2"/>
  <c r="F107" i="2"/>
  <c r="E71" i="2"/>
  <c r="F71" i="2"/>
  <c r="D71" i="2"/>
  <c r="G228" i="3"/>
  <c r="F120" i="2"/>
  <c r="F98" i="2"/>
  <c r="F99" i="2"/>
  <c r="F100" i="2"/>
  <c r="F96" i="2"/>
  <c r="F95" i="2"/>
  <c r="E16" i="2"/>
  <c r="E14" i="2"/>
  <c r="E42" i="2"/>
  <c r="F42" i="2"/>
  <c r="E37" i="3"/>
  <c r="E39" i="3"/>
  <c r="E38" i="3"/>
  <c r="F39" i="2"/>
  <c r="F33" i="2"/>
  <c r="F22" i="2"/>
  <c r="F24" i="2" s="1"/>
  <c r="F14" i="2"/>
  <c r="F16" i="2" s="1"/>
  <c r="D252" i="3" l="1"/>
  <c r="E252" i="3"/>
  <c r="E39" i="2" l="1"/>
  <c r="C39" i="2"/>
  <c r="E22" i="2"/>
  <c r="E24" i="2" s="1"/>
  <c r="D22" i="2"/>
  <c r="D24" i="2" s="1"/>
  <c r="E45" i="10"/>
  <c r="D45" i="10"/>
  <c r="C45" i="10"/>
  <c r="K52" i="9"/>
  <c r="F252" i="3"/>
  <c r="F228" i="3"/>
  <c r="E228" i="3"/>
  <c r="D228" i="3"/>
  <c r="C228" i="3"/>
  <c r="C219" i="3"/>
  <c r="D210" i="3"/>
  <c r="C210" i="3"/>
  <c r="G120" i="2"/>
  <c r="E113" i="2"/>
  <c r="D113" i="2"/>
  <c r="C113" i="2"/>
  <c r="F113" i="2" s="1"/>
  <c r="E109" i="2"/>
  <c r="D109" i="2"/>
  <c r="C109" i="2"/>
  <c r="E101" i="2"/>
  <c r="D101" i="2"/>
  <c r="C101" i="2"/>
  <c r="F101" i="2" s="1"/>
  <c r="E97" i="2"/>
  <c r="D97" i="2"/>
  <c r="C97" i="2"/>
  <c r="E33" i="2"/>
  <c r="D33" i="2"/>
  <c r="D42" i="2" s="1"/>
  <c r="C33" i="2"/>
  <c r="D14" i="2"/>
  <c r="D16" i="2" s="1"/>
  <c r="C14" i="2"/>
  <c r="C16" i="2" s="1"/>
  <c r="C114" i="2" l="1"/>
  <c r="F109" i="2"/>
  <c r="F97" i="2"/>
  <c r="F102" i="2" s="1"/>
  <c r="C42" i="2"/>
  <c r="C48" i="2" s="1"/>
  <c r="D27" i="2"/>
  <c r="D45" i="2" s="1"/>
  <c r="C27" i="2"/>
  <c r="E114" i="2"/>
  <c r="E102" i="2"/>
  <c r="C102" i="2"/>
  <c r="D102" i="2"/>
  <c r="D114" i="2"/>
  <c r="C45" i="2" l="1"/>
  <c r="C47" i="2"/>
  <c r="C49" i="2" s="1"/>
  <c r="F114" i="2"/>
</calcChain>
</file>

<file path=xl/sharedStrings.xml><?xml version="1.0" encoding="utf-8"?>
<sst xmlns="http://schemas.openxmlformats.org/spreadsheetml/2006/main" count="1552" uniqueCount="1215">
  <si>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</si>
  <si>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</si>
  <si>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</si>
  <si>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</si>
  <si>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</si>
  <si>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</si>
  <si>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</si>
  <si>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</si>
  <si>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</si>
  <si>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</si>
  <si>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</si>
  <si>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</si>
  <si>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</si>
  <si>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</si>
  <si>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</si>
  <si>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</si>
  <si>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</si>
  <si>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</si>
  <si>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</si>
  <si>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</si>
  <si>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</si>
  <si>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</si>
  <si>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</si>
  <si>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</si>
  <si>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</si>
  <si>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</si>
  <si>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</si>
  <si>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</si>
  <si>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</si>
  <si>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</si>
  <si>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</si>
  <si>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</si>
  <si>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</si>
  <si>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</si>
  <si>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</si>
  <si>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</si>
  <si>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</si>
  <si>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</si>
  <si>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</si>
  <si>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</si>
  <si>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</si>
  <si>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</si>
  <si>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</si>
  <si>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</si>
  <si>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</si>
  <si>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</si>
  <si>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</si>
  <si>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</si>
  <si>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</si>
  <si>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</si>
  <si>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</si>
  <si>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</si>
  <si>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</si>
  <si>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</si>
  <si>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</si>
  <si>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</si>
  <si>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</si>
  <si>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</si>
  <si>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</si>
  <si>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</si>
  <si>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</si>
  <si>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</si>
  <si>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</si>
  <si>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</si>
  <si>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</si>
  <si>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</si>
  <si>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</si>
  <si>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</si>
  <si>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</si>
  <si>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</si>
  <si>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</si>
  <si>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</si>
  <si>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</si>
  <si>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</si>
  <si>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</si>
  <si>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</si>
  <si>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</si>
  <si>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</si>
  <si>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</si>
  <si>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</si>
  <si>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</si>
  <si>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</si>
  <si>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</si>
  <si>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</si>
  <si>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</si>
  <si>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</si>
  <si>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</si>
  <si>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</si>
  <si>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</si>
  <si>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</si>
  <si>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</si>
  <si>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</si>
  <si>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</si>
  <si>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</si>
  <si>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</si>
  <si>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</si>
  <si>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</si>
  <si>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</si>
  <si>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</si>
  <si>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</si>
  <si>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</si>
  <si>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</si>
  <si>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</si>
  <si>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</si>
  <si>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</si>
  <si>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</si>
  <si>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</si>
  <si>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</si>
  <si>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</si>
  <si>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</si>
  <si>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</si>
  <si>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</si>
  <si>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</si>
  <si>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</si>
  <si>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</si>
  <si>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</si>
  <si>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</si>
  <si>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</si>
  <si>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</si>
  <si>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</si>
  <si>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</si>
  <si>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</si>
  <si>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</si>
  <si>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</si>
  <si>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</si>
  <si>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</si>
  <si>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</si>
  <si>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</si>
  <si>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</si>
  <si>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</si>
  <si>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</si>
  <si>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</si>
  <si>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</si>
  <si>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</si>
  <si>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</si>
  <si>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</si>
  <si>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</si>
  <si>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</si>
  <si>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</si>
  <si>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</si>
  <si>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</si>
  <si>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</si>
  <si>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</si>
  <si>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</si>
  <si>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</si>
  <si>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</si>
  <si>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</si>
  <si>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</si>
  <si>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</si>
  <si>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</si>
  <si>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</si>
  <si>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</si>
  <si>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</si>
  <si>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</si>
  <si>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</si>
  <si>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</si>
  <si>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</si>
  <si>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</si>
  <si>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</si>
  <si>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</si>
  <si>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</si>
  <si>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</si>
  <si>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</si>
  <si>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</si>
  <si>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</si>
  <si>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</si>
  <si>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</si>
  <si>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</si>
  <si>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</si>
  <si>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</si>
  <si>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</si>
  <si>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</si>
  <si>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</si>
  <si>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</si>
  <si>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</si>
  <si>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</si>
  <si>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</si>
  <si>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</si>
  <si>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</si>
  <si>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</si>
  <si>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</si>
  <si>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</si>
  <si>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</si>
  <si>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</si>
  <si>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</si>
  <si>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</si>
  <si>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</si>
  <si>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</si>
  <si>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</si>
  <si>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</si>
  <si>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</si>
  <si>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</si>
  <si>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</si>
  <si>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</si>
  <si>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</si>
  <si>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</si>
  <si>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</si>
  <si>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</si>
  <si>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</si>
  <si>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</si>
  <si>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</si>
  <si>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</si>
  <si>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</si>
  <si>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</si>
  <si>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</si>
  <si>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</si>
  <si>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</si>
  <si>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</si>
  <si>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</si>
  <si>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</si>
  <si>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</si>
  <si>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</si>
  <si>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</si>
  <si>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</si>
  <si>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</si>
  <si>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</si>
  <si>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</si>
  <si>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</si>
  <si>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</si>
  <si>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</si>
  <si>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</si>
  <si>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</si>
  <si>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</si>
  <si>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</si>
  <si>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</si>
  <si>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</si>
  <si>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</si>
  <si>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</si>
  <si>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</si>
  <si>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</si>
  <si>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</si>
  <si>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</si>
  <si>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</si>
  <si>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</si>
  <si>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</si>
  <si>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</si>
  <si>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</si>
  <si>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</si>
  <si>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</si>
  <si>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</si>
  <si>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</si>
  <si>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</si>
  <si>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</si>
  <si>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</si>
  <si>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</si>
  <si>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</si>
  <si>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</si>
  <si>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</si>
  <si>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</si>
  <si>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</si>
  <si>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</si>
  <si>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</si>
  <si>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</si>
  <si>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</si>
  <si>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</si>
  <si>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</si>
  <si>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</si>
  <si>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</si>
  <si>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</si>
  <si>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</si>
  <si>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</si>
  <si>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</si>
  <si>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</si>
  <si>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</si>
  <si>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</si>
  <si>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</si>
  <si>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</si>
  <si>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</si>
  <si>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</si>
  <si>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</si>
  <si>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</si>
  <si>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</si>
  <si>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</si>
  <si>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</si>
  <si>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</si>
  <si>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</si>
  <si>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</si>
  <si>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</si>
  <si>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</si>
  <si>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</si>
  <si>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</si>
  <si>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</si>
  <si>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</si>
  <si>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</si>
  <si>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</si>
  <si>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</si>
  <si>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</si>
  <si>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</si>
  <si>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</si>
  <si>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</si>
  <si>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</si>
  <si>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</si>
  <si>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</si>
  <si>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</si>
  <si>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</si>
  <si>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</si>
  <si>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</si>
  <si>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</si>
  <si>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</si>
  <si>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</si>
  <si>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</si>
  <si>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</si>
  <si>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</si>
  <si>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</si>
  <si>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</si>
  <si>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</si>
  <si>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</si>
  <si>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</si>
  <si>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</si>
  <si>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</si>
  <si>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</si>
  <si>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</si>
  <si>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</si>
  <si>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</si>
  <si>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</si>
  <si>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</si>
  <si>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</si>
  <si>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</si>
  <si>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</si>
  <si>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</si>
  <si>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</si>
  <si>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</si>
  <si>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</si>
  <si>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</si>
  <si>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</si>
  <si>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</si>
  <si>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</si>
  <si>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</si>
  <si>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</si>
  <si>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</si>
  <si>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</si>
  <si>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</si>
  <si>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</si>
  <si>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</si>
  <si>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</si>
  <si>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</si>
  <si>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</si>
  <si>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</si>
  <si>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</si>
  <si>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</si>
  <si>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</si>
  <si>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</si>
  <si>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</si>
  <si>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</si>
  <si>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</si>
  <si>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</si>
  <si>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</si>
  <si>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</si>
  <si>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</si>
  <si>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</si>
  <si>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</si>
  <si>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</si>
  <si>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</si>
  <si>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</si>
  <si>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</si>
  <si>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</si>
  <si>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</si>
  <si>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</si>
  <si>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</si>
  <si>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</si>
  <si>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</si>
  <si>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</si>
  <si>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</si>
  <si>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</si>
  <si>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</si>
  <si>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</si>
  <si>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</si>
  <si>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</si>
  <si>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</si>
  <si>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</si>
  <si>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</si>
  <si>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</si>
  <si>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</si>
  <si>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</si>
  <si>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</si>
  <si>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</si>
  <si>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</si>
  <si>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</si>
  <si>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</si>
  <si>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</si>
  <si>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</si>
  <si>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</si>
  <si>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</si>
  <si>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</si>
  <si>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</si>
  <si>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</si>
  <si>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</si>
  <si>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</si>
  <si>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</si>
  <si>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</si>
  <si>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</si>
  <si>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</si>
  <si>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</si>
  <si>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</si>
  <si>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</si>
  <si>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</si>
  <si>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</si>
  <si>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</si>
  <si>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</si>
  <si>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</si>
  <si>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</si>
  <si>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</si>
  <si>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</si>
  <si>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</si>
  <si>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</si>
  <si>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</si>
  <si>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</si>
  <si>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</si>
  <si>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</si>
  <si>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</si>
  <si>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</si>
  <si>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</si>
  <si>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</si>
  <si>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</si>
  <si>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</si>
  <si>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</si>
  <si>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</si>
  <si>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</si>
  <si>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</si>
  <si>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</si>
  <si>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</si>
  <si>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</si>
  <si>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</si>
  <si>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</si>
  <si>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</si>
  <si>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</si>
  <si>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</si>
  <si>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</si>
  <si>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</si>
  <si>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</si>
  <si>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</si>
  <si>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</si>
  <si>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</si>
  <si>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</si>
  <si>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</si>
  <si>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</si>
  <si>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</si>
  <si>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</si>
  <si>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</si>
  <si>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</si>
  <si>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</si>
  <si>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</si>
  <si>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</si>
  <si>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</si>
  <si>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</si>
  <si>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</si>
  <si>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</si>
  <si>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</si>
  <si>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</si>
  <si>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</si>
  <si>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</si>
  <si>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</si>
  <si>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</si>
  <si>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</si>
  <si>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</si>
  <si>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</si>
  <si>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</si>
  <si>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</si>
  <si>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</si>
  <si>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</si>
  <si>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</si>
  <si>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</si>
  <si>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</si>
  <si>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</si>
  <si>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</si>
  <si>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</si>
  <si>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</si>
  <si>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</si>
  <si>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</si>
  <si>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</si>
  <si>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</si>
  <si>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</si>
  <si>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</si>
  <si>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</si>
  <si>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</si>
  <si>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</si>
  <si>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</si>
  <si>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</si>
  <si>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</si>
  <si>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</si>
  <si>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</si>
  <si>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</si>
  <si>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</si>
  <si>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</si>
  <si>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</si>
  <si>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</si>
  <si>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</si>
  <si>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</si>
  <si>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</si>
  <si>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</si>
  <si>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</si>
  <si>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</si>
  <si>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</si>
  <si>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</si>
  <si>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</si>
  <si>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</si>
  <si>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</si>
  <si>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</si>
  <si>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</si>
  <si>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</si>
  <si>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</si>
  <si>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</si>
  <si>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</si>
  <si>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</si>
  <si>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</si>
  <si>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</si>
  <si>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</si>
  <si>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</si>
  <si>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</si>
  <si>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</si>
  <si>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</si>
  <si>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</si>
  <si>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</si>
  <si>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</si>
  <si>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</si>
  <si>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</si>
  <si>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</si>
  <si>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</si>
  <si>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</si>
  <si>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</si>
  <si>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</si>
  <si>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</si>
  <si>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</si>
  <si>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</si>
  <si>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</si>
  <si>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</si>
  <si>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</si>
  <si>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</si>
  <si>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</si>
  <si>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</si>
  <si>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</si>
  <si>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</si>
  <si>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</si>
  <si>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</si>
  <si>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</si>
  <si>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</si>
  <si>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</si>
  <si>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</si>
  <si>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</si>
  <si>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</si>
  <si>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</si>
  <si>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</si>
  <si>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</si>
  <si>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</si>
  <si>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</si>
  <si>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</si>
  <si>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</si>
  <si>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</si>
  <si>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</si>
  <si>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</si>
  <si>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</si>
  <si>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</si>
  <si>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</si>
  <si>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</si>
  <si>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</si>
  <si>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</si>
  <si>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</si>
  <si>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</si>
  <si>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</si>
  <si>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</si>
  <si>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</si>
  <si>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</si>
  <si>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</si>
  <si>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</si>
  <si>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</si>
  <si>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</si>
  <si>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</si>
  <si>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</si>
  <si>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</si>
  <si>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</si>
  <si>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</si>
  <si>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</si>
  <si>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</si>
  <si>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</si>
  <si>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</si>
  <si>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</si>
  <si>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</si>
  <si>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</si>
  <si>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</si>
  <si>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</si>
  <si>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</si>
  <si>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</si>
  <si>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</si>
  <si>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</si>
  <si>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</si>
  <si>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</si>
  <si>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</si>
  <si>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</si>
  <si>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</si>
  <si>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</si>
  <si>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</si>
  <si>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</si>
  <si>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</si>
  <si>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</si>
  <si>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</si>
  <si>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</si>
  <si>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</si>
  <si>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</si>
  <si>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</si>
  <si>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</si>
  <si>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</si>
  <si>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</si>
  <si>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</si>
  <si>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</si>
  <si>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</si>
  <si>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</si>
  <si>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</si>
  <si>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</si>
  <si>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</si>
  <si>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</si>
  <si>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</si>
  <si>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</si>
  <si>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</si>
  <si>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</si>
  <si>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</si>
  <si>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</si>
  <si>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</si>
  <si>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</si>
  <si>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</si>
  <si>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</si>
  <si>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</si>
  <si>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</si>
  <si>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</si>
  <si>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</si>
  <si>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</si>
  <si>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</si>
  <si>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</si>
  <si>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</si>
  <si>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</si>
  <si>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</si>
  <si>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</si>
  <si>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</si>
  <si>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</si>
  <si>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</si>
  <si>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</si>
  <si>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</si>
  <si>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</si>
  <si>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</si>
  <si>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</si>
  <si>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</si>
  <si>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</si>
  <si>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</si>
  <si>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</si>
  <si>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</si>
  <si>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</si>
  <si>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</si>
  <si>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</si>
  <si>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</si>
  <si>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</si>
  <si>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</si>
  <si>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</si>
  <si>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</si>
  <si>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</si>
  <si>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</si>
  <si>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</si>
  <si>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</si>
  <si>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</si>
  <si>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</si>
  <si>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</si>
  <si>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</si>
  <si>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</si>
  <si>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</si>
  <si>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</si>
  <si>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</si>
  <si>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</si>
  <si>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</si>
  <si>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</si>
  <si>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</si>
  <si>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</si>
  <si>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</si>
  <si>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</si>
  <si>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</si>
  <si>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</si>
  <si>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</si>
  <si>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</si>
  <si>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</si>
  <si>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</si>
  <si>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</si>
  <si>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</si>
  <si>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</si>
  <si>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</si>
  <si>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</si>
  <si>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</si>
  <si>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</si>
  <si>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</si>
  <si>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</si>
  <si>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</si>
  <si>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</si>
  <si>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</si>
  <si>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</si>
  <si>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</si>
  <si>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</si>
  <si>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</si>
  <si>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</si>
  <si>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</si>
  <si>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</si>
  <si>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</si>
  <si>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</si>
  <si>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</si>
  <si>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</si>
  <si>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</si>
  <si>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</si>
  <si>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</si>
  <si>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</si>
  <si>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</si>
  <si>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</si>
  <si>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</si>
  <si>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</si>
  <si>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</si>
  <si>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</si>
  <si>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</si>
  <si>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</si>
  <si>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</si>
  <si>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</si>
  <si>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</si>
  <si>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</si>
  <si>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</si>
  <si>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</si>
  <si>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</si>
  <si>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</si>
  <si>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</si>
  <si>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</si>
  <si>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</si>
  <si>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</si>
  <si>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</si>
  <si>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</si>
  <si>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</si>
  <si>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</si>
  <si>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</si>
  <si>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</si>
  <si>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</si>
  <si>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</si>
  <si>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</si>
  <si>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</si>
  <si>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</si>
  <si>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</si>
  <si>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</si>
  <si>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</si>
  <si>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</si>
  <si>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</si>
  <si>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</si>
  <si>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</si>
  <si>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</si>
  <si>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</si>
  <si>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</si>
  <si>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</si>
  <si>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</si>
  <si>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</si>
  <si>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</si>
  <si>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</si>
  <si>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</si>
  <si>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</si>
  <si>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</si>
  <si>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</si>
  <si>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</si>
  <si>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</si>
  <si>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</si>
  <si>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</si>
  <si>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</si>
  <si>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</si>
  <si>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</si>
  <si>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</si>
  <si>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</si>
  <si>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</si>
  <si>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</si>
  <si>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</si>
  <si>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</si>
  <si>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</si>
  <si>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</si>
  <si>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</si>
  <si>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</si>
  <si>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</si>
  <si>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</si>
  <si>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</si>
  <si>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</si>
  <si>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</si>
  <si>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</si>
  <si>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</si>
  <si>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</si>
  <si>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</si>
  <si>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</si>
  <si>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</si>
  <si>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</si>
  <si>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</si>
  <si>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</si>
  <si>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</si>
  <si>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</si>
  <si>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</si>
  <si>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</si>
  <si>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</si>
  <si>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</si>
  <si>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</si>
  <si>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</si>
  <si>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</si>
  <si>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</si>
  <si>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</si>
  <si>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</si>
  <si>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</si>
  <si>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</si>
  <si>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</si>
  <si>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</si>
  <si>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</si>
  <si>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</si>
  <si>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</si>
  <si>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</si>
  <si>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</si>
  <si>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</si>
  <si>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</si>
  <si>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</si>
  <si>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</si>
  <si>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</si>
  <si>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</si>
  <si>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</si>
  <si>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</si>
  <si>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</si>
  <si>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</si>
  <si>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</si>
  <si>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</si>
  <si>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</si>
  <si>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</si>
  <si>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</si>
  <si>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</si>
  <si>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</si>
  <si>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</si>
  <si>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</si>
  <si>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</si>
  <si>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</si>
  <si>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</si>
  <si>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</si>
  <si>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</si>
  <si>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</si>
  <si>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</si>
  <si>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</si>
  <si>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</si>
  <si>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</si>
  <si>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</si>
  <si>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</si>
  <si>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</si>
  <si>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</si>
  <si>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</si>
  <si>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</si>
  <si>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</si>
  <si>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</si>
  <si>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</si>
  <si>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</si>
  <si>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</si>
  <si>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</si>
  <si>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</si>
  <si>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</si>
  <si>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</si>
  <si>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</si>
  <si>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</si>
  <si>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</si>
  <si>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</si>
  <si>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</si>
  <si>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</si>
  <si>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</si>
  <si>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</si>
  <si>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</si>
  <si>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</si>
  <si>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</si>
  <si>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</si>
  <si>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</si>
  <si>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</si>
  <si>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</si>
  <si>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</si>
  <si>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</si>
  <si>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</si>
  <si>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</si>
  <si>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</si>
  <si>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</si>
  <si>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</si>
  <si>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</si>
  <si>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</si>
  <si>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</si>
  <si>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</si>
  <si>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</si>
  <si>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</si>
  <si>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</si>
  <si>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</si>
  <si>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</si>
  <si>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</si>
  <si>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</si>
  <si>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</si>
  <si>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</si>
  <si>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</si>
  <si>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</si>
  <si>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</si>
  <si>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</si>
  <si>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</si>
  <si>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</si>
  <si>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</si>
  <si>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</si>
  <si>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</si>
  <si>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</si>
  <si>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</si>
  <si>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</si>
  <si>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</si>
  <si>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</si>
  <si>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</si>
  <si>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</si>
  <si>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</si>
  <si>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</si>
  <si>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</si>
  <si>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</si>
  <si>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</si>
  <si>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</si>
  <si>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</si>
  <si>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</si>
  <si>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</si>
  <si>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</si>
  <si>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</si>
  <si>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</si>
  <si>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</si>
  <si>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</si>
  <si>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</si>
  <si>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</si>
  <si>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</si>
  <si>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</si>
  <si>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</si>
  <si>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</si>
  <si>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</si>
  <si>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</si>
  <si>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</si>
  <si>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</si>
  <si>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</si>
  <si>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</si>
  <si>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</si>
  <si>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</si>
  <si>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</si>
  <si>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</si>
  <si>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</si>
  <si>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</si>
  <si>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</si>
  <si>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</si>
  <si>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</si>
  <si>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</si>
  <si>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</si>
  <si>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</si>
  <si>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</si>
  <si>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</si>
  <si>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</si>
  <si>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</si>
  <si>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</si>
  <si>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</si>
  <si>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</si>
  <si>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</si>
  <si>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</si>
  <si>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</si>
  <si>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</si>
  <si>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</si>
  <si>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</si>
  <si>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</si>
  <si>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</si>
  <si>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</si>
  <si>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</si>
  <si>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</si>
  <si>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</si>
  <si>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</si>
  <si>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</si>
  <si>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</si>
  <si>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</si>
  <si>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</si>
  <si>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</si>
  <si>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</si>
  <si>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</si>
  <si>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</si>
  <si>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</si>
  <si>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</si>
  <si>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</si>
  <si>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</si>
  <si>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</si>
  <si>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</si>
  <si>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</si>
  <si>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</si>
  <si>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</si>
  <si>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</si>
  <si>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</si>
  <si>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</si>
  <si>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</si>
  <si>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</si>
  <si>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</si>
  <si>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</si>
  <si>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</si>
  <si>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</si>
  <si>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</si>
  <si>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</si>
  <si>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</si>
  <si>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</si>
  <si>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</si>
  <si>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</si>
  <si>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</si>
  <si>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</si>
  <si>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</si>
  <si>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</si>
  <si>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</si>
  <si>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</si>
  <si>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</si>
  <si>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</si>
  <si>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</si>
  <si>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</si>
  <si>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</si>
  <si>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</si>
  <si>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</si>
  <si>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</si>
  <si>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</si>
  <si>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</si>
  <si>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</si>
  <si>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</si>
  <si>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</si>
  <si>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</si>
  <si>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</si>
  <si>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</si>
  <si>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</si>
  <si>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</si>
  <si>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</si>
  <si>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</si>
  <si>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</si>
  <si>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</si>
  <si>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</si>
  <si>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</si>
  <si>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</si>
  <si>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</si>
  <si>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</si>
  <si>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</si>
  <si>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</si>
  <si>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</si>
  <si>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</si>
  <si>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</si>
  <si>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</si>
  <si>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</si>
  <si>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</si>
  <si>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</si>
  <si>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</si>
  <si>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</si>
  <si>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</si>
  <si>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</si>
  <si>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</si>
  <si>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</si>
  <si>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</si>
  <si>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</si>
  <si>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</si>
  <si>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</si>
  <si>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</si>
  <si>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</si>
  <si>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</si>
  <si>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</si>
  <si>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</si>
  <si>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</si>
  <si>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</si>
  <si>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</si>
  <si>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</si>
  <si>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</si>
  <si>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</si>
  <si>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</si>
  <si>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</si>
  <si>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</si>
  <si>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</si>
  <si>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</si>
  <si>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</si>
  <si>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</si>
  <si>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</si>
  <si>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</si>
  <si>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</si>
  <si>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</si>
  <si>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</si>
  <si>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</si>
  <si>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</si>
  <si>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</si>
  <si>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</si>
  <si>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</si>
  <si>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</si>
  <si>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</si>
  <si>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</si>
  <si>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</si>
  <si>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</si>
  <si>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</si>
  <si>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</si>
  <si>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</si>
  <si>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</si>
  <si>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</si>
  <si>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</si>
  <si>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</si>
  <si>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</si>
  <si>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</si>
  <si>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</si>
  <si>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</si>
  <si>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</si>
  <si>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</si>
  <si>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</si>
  <si>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</si>
  <si>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</si>
  <si>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</si>
  <si>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</si>
  <si>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</si>
  <si>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</si>
  <si>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</si>
  <si>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</si>
  <si>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</si>
  <si>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</si>
  <si>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</si>
  <si>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</si>
  <si>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</si>
  <si>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</si>
  <si>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</si>
  <si>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</si>
  <si>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</si>
  <si>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</si>
  <si>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</si>
  <si>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</si>
  <si>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</si>
  <si>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</si>
  <si>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</si>
  <si>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</si>
  <si>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</si>
  <si>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</si>
  <si>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</si>
  <si>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</si>
  <si>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</si>
  <si>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</si>
  <si>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</si>
  <si>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</si>
  <si>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</si>
  <si>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</si>
  <si>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</si>
  <si>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</si>
  <si>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</si>
  <si>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</si>
  <si>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</si>
  <si>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</si>
  <si>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</si>
  <si>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</si>
  <si>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</si>
  <si>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</si>
  <si>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</si>
  <si>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</si>
  <si>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</si>
  <si>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</si>
  <si>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</si>
  <si>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</si>
  <si>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</si>
  <si>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</si>
  <si>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</si>
  <si>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</si>
  <si>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</si>
  <si>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</si>
  <si>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</si>
  <si>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</si>
  <si>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</si>
  <si>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</si>
  <si>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</si>
  <si>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</si>
  <si>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</si>
  <si>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</si>
  <si>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</si>
  <si>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</si>
  <si>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</si>
  <si>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</si>
  <si>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</si>
  <si>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</si>
  <si>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</si>
  <si>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</si>
  <si>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</si>
  <si>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</si>
  <si>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</si>
  <si>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</si>
  <si>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</si>
  <si>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</si>
  <si>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</si>
  <si>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</si>
  <si>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</si>
  <si>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</si>
  <si>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</si>
  <si>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</si>
  <si>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</si>
  <si>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</si>
  <si>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</si>
  <si>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</si>
  <si>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</si>
  <si>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</si>
  <si>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</si>
  <si>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</si>
  <si>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</si>
  <si>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</si>
  <si>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</si>
  <si>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Six-year graduation rate for 2017 cohort (G divided by C)</t>
  </si>
  <si>
    <t>Provide 2025-2026 academic year costs of attendance for the following categories that are applicable to your institution.</t>
  </si>
  <si>
    <t>Director of Institutional Research &amp; Planning</t>
  </si>
  <si>
    <t>School House Lane &amp; Henry Avenue</t>
  </si>
  <si>
    <t>(215) 951-2700</t>
  </si>
  <si>
    <t>irp@jefferson.edu</t>
  </si>
  <si>
    <t>X</t>
  </si>
  <si>
    <t>https://www.jefferson.edu/east-falls/institutional-research-and-planning/common-data-set.html</t>
  </si>
  <si>
    <t>Mark Palladino</t>
  </si>
  <si>
    <t>Philadelphia, PA 19144</t>
  </si>
  <si>
    <t>Thomas Jefferson University</t>
  </si>
  <si>
    <t>1020 Walnut Street</t>
  </si>
  <si>
    <t>215-951-2700</t>
  </si>
  <si>
    <t>www.jefferson.edu</t>
  </si>
  <si>
    <t>enroll@jefferson.edu</t>
  </si>
  <si>
    <t>Philadelphia, PA 19107</t>
  </si>
  <si>
    <t>4201 Henry Avenue</t>
  </si>
  <si>
    <t>215-951-2800</t>
  </si>
  <si>
    <t>800-951-7287</t>
  </si>
  <si>
    <t>https://www.jefferson.edu/admissions/apply.html</t>
  </si>
  <si>
    <t>x</t>
  </si>
  <si>
    <t>https://diversity.jefferson.edu/</t>
  </si>
  <si>
    <t>3.00 minimum high school grade point average is required of some transfer applicants. Some programs require an interview or portfolio as part of the required admissions materials at time of application.</t>
  </si>
  <si>
    <t xml:space="preserve">https://www.jefferson.edu/life-at-jefferson/handbooks/policies/undergraduate-policies/military-experience-credit.html  </t>
  </si>
  <si>
    <t>1 Year</t>
  </si>
  <si>
    <t>November 1st</t>
  </si>
  <si>
    <t>December 1st</t>
  </si>
  <si>
    <t>Drexel Univ</t>
  </si>
  <si>
    <t>https://jefferson.wbnpc.com/</t>
  </si>
  <si>
    <t>Tuition and Fess for some programs may vary. See https://www.jefferson.edu/tuition-and-financial-aid/tuition-information.html for exceptions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</si>
</sst>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lt;=9999999]###\-####;\(###\)\ ###\-####"/>
    <numFmt numFmtId="174" formatCode="m/d/yyyy;@"/>
    <numFmt numFmtId="175" formatCode="m/d;@"/>
  </numFmts>
  <fonts count="71">
    <font>
      <sz val="10"/>
      <color rgb="FF000000"/>
      <name val="Arial"/>
      <scheme val="minor"/>
    </font>
    <font>
      <sz val="11"/>
      <color theme="1"/>
      <name val="Arial"/>
      <family val="2"/>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family val="2"/>
      <scheme val="minor"/>
    </font>
    <font>
      <sz val="10"/>
      <color rgb="FF000000"/>
      <name val="Arial"/>
      <family val="2"/>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7">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64" fillId="0" borderId="29"/>
    <xf numFmtId="0" fontId="65" fillId="0" borderId="29"/>
    <xf numFmtId="0" fontId="1" fillId="0" borderId="29"/>
    <xf numFmtId="0" fontId="69" fillId="0" borderId="0" applyNumberFormat="0" applyFill="0" applyBorder="0" applyAlignment="0" applyProtection="0"/>
    <xf numFmtId="44" fontId="70" fillId="0" borderId="0" applyFont="0" applyFill="0" applyBorder="0" applyAlignment="0" applyProtection="0"/>
    <xf numFmtId="9" fontId="70" fillId="0" borderId="0" applyFont="0" applyFill="0" applyBorder="0" applyAlignment="0" applyProtection="0"/>
  </cellStyleXfs>
  <cellXfs count="516">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4" fillId="0" borderId="4" xfId="0" applyFont="1" applyBorder="1" applyAlignment="1">
      <alignment horizontal="left" vertical="top" wrapText="1"/>
    </xf>
    <xf numFmtId="0" fontId="4" fillId="0" borderId="0" xfId="0" applyFont="1" applyAlignment="1">
      <alignment horizontal="left" wrapText="1"/>
    </xf>
    <xf numFmtId="0" fontId="4" fillId="0" borderId="0" xfId="0" applyFont="1" applyAlignment="1">
      <alignment horizontal="center"/>
    </xf>
    <xf numFmtId="0" fontId="4" fillId="0" borderId="4" xfId="0" applyFont="1"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7" fillId="0" borderId="4" xfId="0" applyFont="1" applyBorder="1" applyAlignment="1">
      <alignment horizontal="left" vertical="top" wrapText="1"/>
    </xf>
    <xf numFmtId="0" fontId="4" fillId="0" borderId="0" xfId="0" applyFont="1" applyAlignment="1">
      <alignment wrapText="1"/>
    </xf>
    <xf numFmtId="0" fontId="5" fillId="0" borderId="0" xfId="0" applyFont="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horizontal="left"/>
    </xf>
    <xf numFmtId="49" fontId="4" fillId="0" borderId="0" xfId="0" applyNumberFormat="1" applyFont="1" applyAlignment="1">
      <alignment horizontal="center" vertical="center"/>
    </xf>
    <xf numFmtId="0" fontId="8" fillId="0" borderId="0" xfId="0" applyFont="1" applyAlignment="1">
      <alignment horizontal="left" vertical="top" wrapText="1"/>
    </xf>
    <xf numFmtId="0" fontId="4" fillId="0" borderId="9" xfId="0" applyFont="1" applyBorder="1" applyAlignment="1">
      <alignment horizontal="left"/>
    </xf>
    <xf numFmtId="0" fontId="4" fillId="0" borderId="0" xfId="0" applyFont="1" applyAlignment="1">
      <alignment vertical="top"/>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xf>
    <xf numFmtId="37" fontId="4" fillId="0" borderId="4" xfId="0" applyNumberFormat="1" applyFont="1" applyBorder="1" applyAlignment="1">
      <alignment horizontal="right"/>
    </xf>
    <xf numFmtId="0" fontId="4" fillId="0" borderId="4" xfId="0" applyFont="1" applyBorder="1" applyAlignment="1">
      <alignment horizontal="left" vertical="center"/>
    </xf>
    <xf numFmtId="0" fontId="11" fillId="0" borderId="4" xfId="0" applyFont="1" applyBorder="1" applyAlignment="1">
      <alignment vertical="center"/>
    </xf>
    <xf numFmtId="37" fontId="5" fillId="0" borderId="4" xfId="0" applyNumberFormat="1" applyFont="1" applyBorder="1" applyAlignment="1">
      <alignment horizontal="right"/>
    </xf>
    <xf numFmtId="0" fontId="12" fillId="3" borderId="15" xfId="0" applyFont="1" applyFill="1" applyBorder="1" applyAlignment="1">
      <alignment horizontal="right"/>
    </xf>
    <xf numFmtId="0" fontId="4" fillId="0" borderId="4" xfId="0" applyFont="1" applyBorder="1" applyAlignment="1">
      <alignment horizontal="right"/>
    </xf>
    <xf numFmtId="0" fontId="5" fillId="0" borderId="4" xfId="0" applyFont="1" applyBorder="1" applyAlignment="1">
      <alignment horizontal="right"/>
    </xf>
    <xf numFmtId="0" fontId="12" fillId="0" borderId="0" xfId="0" applyFont="1" applyAlignment="1">
      <alignment vertical="center"/>
    </xf>
    <xf numFmtId="0" fontId="5" fillId="0" borderId="10" xfId="0" applyFont="1" applyBorder="1" applyAlignment="1">
      <alignment horizontal="right"/>
    </xf>
    <xf numFmtId="0" fontId="5" fillId="0" borderId="0" xfId="0" applyFont="1" applyAlignment="1">
      <alignment horizontal="right"/>
    </xf>
    <xf numFmtId="0" fontId="13" fillId="0" borderId="0" xfId="0" applyFont="1"/>
    <xf numFmtId="37" fontId="4" fillId="0" borderId="9" xfId="0" applyNumberFormat="1" applyFont="1" applyBorder="1"/>
    <xf numFmtId="37" fontId="4" fillId="0" borderId="0" xfId="0" applyNumberFormat="1" applyFont="1" applyAlignment="1">
      <alignment horizontal="right"/>
    </xf>
    <xf numFmtId="0" fontId="4" fillId="0" borderId="7" xfId="0" applyFont="1" applyBorder="1"/>
    <xf numFmtId="37" fontId="5" fillId="0" borderId="7" xfId="0" applyNumberFormat="1" applyFont="1" applyBorder="1"/>
    <xf numFmtId="37" fontId="5" fillId="0" borderId="0" xfId="0" applyNumberFormat="1" applyFont="1" applyAlignment="1">
      <alignment horizontal="right"/>
    </xf>
    <xf numFmtId="0" fontId="5" fillId="0" borderId="0" xfId="0" applyFont="1" applyAlignment="1">
      <alignment horizontal="left"/>
    </xf>
    <xf numFmtId="37" fontId="16" fillId="0" borderId="16" xfId="0" applyNumberFormat="1" applyFont="1" applyBorder="1" applyAlignment="1">
      <alignment horizontal="right"/>
    </xf>
    <xf numFmtId="37" fontId="18" fillId="0" borderId="16" xfId="0" applyNumberFormat="1" applyFont="1" applyBorder="1" applyAlignment="1">
      <alignment horizontal="right"/>
    </xf>
    <xf numFmtId="0" fontId="19" fillId="0" borderId="0" xfId="0" applyFont="1"/>
    <xf numFmtId="37" fontId="4" fillId="0" borderId="0" xfId="0" applyNumberFormat="1" applyFont="1"/>
    <xf numFmtId="0" fontId="4" fillId="0" borderId="9" xfId="0" applyFont="1" applyBorder="1" applyAlignment="1">
      <alignment horizontal="center"/>
    </xf>
    <xf numFmtId="0" fontId="20" fillId="0" borderId="0" xfId="0" applyFont="1" applyAlignment="1">
      <alignment horizontal="left" vertical="center" wrapText="1"/>
    </xf>
    <xf numFmtId="0" fontId="5" fillId="0" borderId="0" xfId="0" applyFont="1" applyAlignment="1">
      <alignment horizontal="center" vertical="center" wrapText="1"/>
    </xf>
    <xf numFmtId="0" fontId="15" fillId="0" borderId="0" xfId="0" applyFont="1" applyAlignment="1">
      <alignment horizontal="left" vertical="top" wrapText="1"/>
    </xf>
    <xf numFmtId="0" fontId="21" fillId="0" borderId="4" xfId="0" applyFont="1" applyBorder="1" applyAlignment="1">
      <alignment horizontal="left" vertical="center" wrapText="1"/>
    </xf>
    <xf numFmtId="0" fontId="22" fillId="0" borderId="4" xfId="0" applyFont="1" applyBorder="1" applyAlignment="1">
      <alignment horizontal="left" vertical="center" wrapText="1"/>
    </xf>
    <xf numFmtId="0" fontId="23" fillId="0" borderId="4" xfId="0" applyFont="1" applyBorder="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3" fillId="0" borderId="4" xfId="0" applyFont="1" applyBorder="1" applyAlignment="1">
      <alignment horizontal="left" vertical="center" wrapText="1"/>
    </xf>
    <xf numFmtId="0" fontId="5" fillId="0" borderId="4" xfId="0" applyFont="1" applyBorder="1" applyAlignment="1">
      <alignment horizontal="center" vertical="center" wrapText="1"/>
    </xf>
    <xf numFmtId="0" fontId="26" fillId="0" borderId="4" xfId="0" applyFont="1" applyBorder="1" applyAlignment="1">
      <alignment horizontal="left" vertical="center" wrapText="1"/>
    </xf>
    <xf numFmtId="0" fontId="5" fillId="3" borderId="4" xfId="0" applyFont="1" applyFill="1" applyBorder="1" applyAlignment="1">
      <alignment horizontal="center"/>
    </xf>
    <xf numFmtId="0" fontId="4" fillId="0" borderId="4" xfId="0" applyFont="1" applyBorder="1" applyAlignment="1">
      <alignment horizontal="right" wrapText="1"/>
    </xf>
    <xf numFmtId="10" fontId="4" fillId="0" borderId="4" xfId="0" applyNumberFormat="1" applyFont="1" applyBorder="1" applyAlignment="1">
      <alignment horizontal="center" vertical="center"/>
    </xf>
    <xf numFmtId="0" fontId="27" fillId="0" borderId="0" xfId="0" applyFont="1" applyAlignment="1">
      <alignment horizontal="right" vertical="top"/>
    </xf>
    <xf numFmtId="0" fontId="4" fillId="0" borderId="0" xfId="0" applyFont="1" applyAlignment="1">
      <alignment horizontal="right" vertical="top"/>
    </xf>
    <xf numFmtId="0" fontId="22" fillId="0" borderId="0" xfId="0" applyFont="1" applyAlignment="1">
      <alignment horizontal="center" wrapText="1"/>
    </xf>
    <xf numFmtId="0" fontId="5" fillId="0" borderId="0" xfId="0" applyFont="1" applyAlignment="1">
      <alignment horizontal="left" vertical="top" wrapText="1"/>
    </xf>
    <xf numFmtId="0" fontId="28" fillId="0" borderId="0" xfId="0" applyFont="1"/>
    <xf numFmtId="0" fontId="4" fillId="0" borderId="9" xfId="0" applyFont="1" applyBorder="1" applyAlignment="1">
      <alignment horizontal="center" vertical="center"/>
    </xf>
    <xf numFmtId="0" fontId="21" fillId="0" borderId="0" xfId="0" applyFont="1" applyAlignment="1">
      <alignment horizontal="left"/>
    </xf>
    <xf numFmtId="0" fontId="4" fillId="0" borderId="0" xfId="0" applyFont="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7" fillId="0" borderId="0" xfId="0" applyFont="1"/>
    <xf numFmtId="0" fontId="19" fillId="0" borderId="0" xfId="0" applyFont="1" applyAlignment="1">
      <alignment horizontal="left" vertical="top"/>
    </xf>
    <xf numFmtId="0" fontId="5" fillId="0" borderId="0" xfId="0" applyFont="1" applyAlignment="1">
      <alignment vertical="top" wrapText="1"/>
    </xf>
    <xf numFmtId="0" fontId="7" fillId="0" borderId="0" xfId="0" applyFont="1" applyAlignment="1">
      <alignment horizontal="left" vertical="top" wrapText="1"/>
    </xf>
    <xf numFmtId="0" fontId="15" fillId="3" borderId="4" xfId="0" applyFont="1" applyFill="1" applyBorder="1" applyAlignment="1">
      <alignment horizontal="center" wrapText="1"/>
    </xf>
    <xf numFmtId="0" fontId="15" fillId="3" borderId="19" xfId="0" applyFont="1" applyFill="1" applyBorder="1" applyAlignment="1">
      <alignment horizontal="center" wrapText="1"/>
    </xf>
    <xf numFmtId="0" fontId="4" fillId="0" borderId="18" xfId="0" applyFont="1" applyBorder="1"/>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6" xfId="0" applyFont="1" applyBorder="1" applyAlignment="1">
      <alignment vertical="center" wrapText="1"/>
    </xf>
    <xf numFmtId="0" fontId="7" fillId="0" borderId="4" xfId="0" applyFont="1" applyBorder="1"/>
    <xf numFmtId="0" fontId="4" fillId="0" borderId="20" xfId="0" applyFont="1" applyBorder="1" applyAlignment="1">
      <alignment vertical="center"/>
    </xf>
    <xf numFmtId="0" fontId="19" fillId="0" borderId="0" xfId="0" applyFont="1" applyAlignment="1">
      <alignment vertical="top"/>
    </xf>
    <xf numFmtId="0" fontId="7" fillId="0" borderId="0" xfId="0" applyFont="1" applyAlignment="1">
      <alignment horizontal="left"/>
    </xf>
    <xf numFmtId="0" fontId="4" fillId="0" borderId="9" xfId="0" applyFont="1" applyBorder="1" applyAlignment="1">
      <alignment horizontal="center" wrapText="1"/>
    </xf>
    <xf numFmtId="0" fontId="4" fillId="2" borderId="4" xfId="0" applyFont="1" applyFill="1" applyBorder="1" applyAlignment="1">
      <alignment vertical="center"/>
    </xf>
    <xf numFmtId="0" fontId="7"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4" fillId="0" borderId="0" xfId="0" applyFont="1" applyAlignment="1">
      <alignment horizontal="center" vertical="center" wrapText="1"/>
    </xf>
    <xf numFmtId="0" fontId="30" fillId="0" borderId="0" xfId="0" applyFont="1" applyAlignment="1">
      <alignment horizontal="center" vertical="center" wrapText="1"/>
    </xf>
    <xf numFmtId="0" fontId="5" fillId="0" borderId="0" xfId="0" applyFont="1" applyAlignment="1">
      <alignment horizontal="left" vertical="center"/>
    </xf>
    <xf numFmtId="0" fontId="29" fillId="0" borderId="0" xfId="0" applyFont="1" applyAlignment="1">
      <alignment vertical="top" wrapText="1"/>
    </xf>
    <xf numFmtId="0" fontId="15" fillId="0" borderId="4" xfId="0" applyFont="1" applyBorder="1" applyAlignment="1">
      <alignment horizontal="center" vertical="center" wrapText="1"/>
    </xf>
    <xf numFmtId="0" fontId="7" fillId="0" borderId="4" xfId="0" applyFont="1" applyBorder="1" applyAlignment="1">
      <alignment wrapText="1"/>
    </xf>
    <xf numFmtId="0" fontId="29" fillId="0" borderId="4" xfId="0" applyFont="1" applyBorder="1" applyAlignment="1">
      <alignment horizontal="center" vertical="center" wrapText="1"/>
    </xf>
    <xf numFmtId="0" fontId="7" fillId="0" borderId="0" xfId="0" applyFont="1" applyAlignment="1">
      <alignment wrapText="1"/>
    </xf>
    <xf numFmtId="0" fontId="4"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center" vertical="top" wrapText="1"/>
    </xf>
    <xf numFmtId="9" fontId="4" fillId="0" borderId="0" xfId="0" applyNumberFormat="1" applyFont="1" applyAlignment="1">
      <alignment horizontal="center"/>
    </xf>
    <xf numFmtId="164" fontId="4" fillId="0" borderId="0" xfId="0" applyNumberFormat="1" applyFont="1" applyAlignment="1">
      <alignment horizontal="center" vertical="center"/>
    </xf>
    <xf numFmtId="0" fontId="5" fillId="0" borderId="4" xfId="0" applyFont="1" applyBorder="1" applyAlignment="1">
      <alignment horizontal="left" vertical="top"/>
    </xf>
    <xf numFmtId="0" fontId="29" fillId="0" borderId="0" xfId="0" applyFont="1" applyAlignment="1">
      <alignment horizontal="center" vertical="center" wrapText="1"/>
    </xf>
    <xf numFmtId="0" fontId="28" fillId="0" borderId="0" xfId="0" applyFont="1" applyAlignment="1">
      <alignment wrapText="1"/>
    </xf>
    <xf numFmtId="0" fontId="7" fillId="0" borderId="0" xfId="0" applyFont="1" applyAlignment="1">
      <alignment horizontal="left" wrapText="1"/>
    </xf>
    <xf numFmtId="0" fontId="28" fillId="0" borderId="0" xfId="0" applyFont="1" applyAlignment="1">
      <alignment horizontal="left" vertical="top" wrapText="1"/>
    </xf>
    <xf numFmtId="0" fontId="7" fillId="0" borderId="0" xfId="0" applyFont="1" applyAlignment="1">
      <alignment horizontal="left" vertical="top"/>
    </xf>
    <xf numFmtId="9" fontId="4" fillId="0" borderId="9" xfId="0" applyNumberFormat="1" applyFont="1" applyBorder="1" applyAlignment="1">
      <alignment horizontal="center" vertical="center" wrapText="1"/>
    </xf>
    <xf numFmtId="0" fontId="7" fillId="0" borderId="9" xfId="0" applyFont="1" applyBorder="1" applyAlignment="1">
      <alignment horizontal="center" vertical="top" wrapText="1"/>
    </xf>
    <xf numFmtId="1" fontId="4" fillId="0" borderId="0" xfId="0" applyNumberFormat="1" applyFont="1" applyAlignment="1">
      <alignment horizontal="right" vertical="center" wrapText="1"/>
    </xf>
    <xf numFmtId="0" fontId="7" fillId="0" borderId="17" xfId="0" applyFont="1" applyBorder="1" applyAlignment="1">
      <alignment horizontal="left" vertical="top"/>
    </xf>
    <xf numFmtId="9" fontId="4"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xf numFmtId="0" fontId="4" fillId="5" borderId="4" xfId="0" applyFont="1" applyFill="1" applyBorder="1" applyAlignment="1">
      <alignment horizontal="center" vertical="center"/>
    </xf>
    <xf numFmtId="0" fontId="4" fillId="0" borderId="4" xfId="0" applyFont="1" applyBorder="1" applyAlignment="1">
      <alignment wrapText="1"/>
    </xf>
    <xf numFmtId="9" fontId="4" fillId="0" borderId="0" xfId="0" applyNumberFormat="1" applyFont="1"/>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xf>
    <xf numFmtId="10" fontId="4" fillId="0" borderId="4" xfId="0" applyNumberFormat="1" applyFont="1" applyBorder="1" applyAlignment="1">
      <alignment horizontal="right"/>
    </xf>
    <xf numFmtId="0" fontId="28" fillId="3" borderId="4" xfId="0" applyFont="1" applyFill="1" applyBorder="1" applyAlignment="1">
      <alignment horizontal="center" vertical="top"/>
    </xf>
    <xf numFmtId="0" fontId="7" fillId="0" borderId="4" xfId="0" applyFont="1" applyBorder="1" applyAlignment="1">
      <alignment horizontal="center"/>
    </xf>
    <xf numFmtId="10" fontId="7" fillId="0" borderId="4" xfId="0" applyNumberFormat="1" applyFont="1" applyBorder="1" applyAlignment="1">
      <alignment horizontal="left" vertical="top"/>
    </xf>
    <xf numFmtId="10" fontId="7" fillId="0" borderId="0" xfId="0" applyNumberFormat="1" applyFont="1" applyAlignment="1">
      <alignment horizontal="left" vertical="top"/>
    </xf>
    <xf numFmtId="0" fontId="4" fillId="0" borderId="4" xfId="0" quotePrefix="1" applyFont="1" applyBorder="1" applyAlignment="1">
      <alignment horizontal="center"/>
    </xf>
    <xf numFmtId="0" fontId="5" fillId="3" borderId="4" xfId="0" applyFont="1" applyFill="1" applyBorder="1" applyAlignment="1">
      <alignment horizontal="center" vertical="top" wrapText="1"/>
    </xf>
    <xf numFmtId="9" fontId="4" fillId="0" borderId="0" xfId="0" applyNumberFormat="1" applyFont="1" applyAlignment="1">
      <alignment horizontal="left"/>
    </xf>
    <xf numFmtId="9" fontId="4" fillId="0" borderId="18" xfId="0" applyNumberFormat="1" applyFont="1" applyBorder="1" applyAlignment="1">
      <alignment horizontal="right"/>
    </xf>
    <xf numFmtId="0" fontId="28" fillId="3" borderId="4" xfId="0" applyFont="1" applyFill="1" applyBorder="1" applyAlignment="1">
      <alignment horizontal="center" vertical="top" wrapText="1"/>
    </xf>
    <xf numFmtId="0" fontId="4" fillId="0" borderId="10" xfId="0" applyFont="1" applyBorder="1" applyAlignment="1">
      <alignment horizontal="left"/>
    </xf>
    <xf numFmtId="10" fontId="4" fillId="0" borderId="10" xfId="0" applyNumberFormat="1" applyFont="1" applyBorder="1"/>
    <xf numFmtId="165" fontId="4" fillId="0" borderId="0" xfId="0" applyNumberFormat="1" applyFont="1" applyAlignment="1">
      <alignment horizontal="center"/>
    </xf>
    <xf numFmtId="0" fontId="7" fillId="0" borderId="4"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wrapText="1"/>
    </xf>
    <xf numFmtId="166" fontId="4" fillId="0" borderId="0" xfId="0" applyNumberFormat="1" applyFont="1" applyAlignment="1">
      <alignment horizontal="right" vertical="top"/>
    </xf>
    <xf numFmtId="0" fontId="7" fillId="3" borderId="4" xfId="0" applyFont="1" applyFill="1" applyBorder="1"/>
    <xf numFmtId="166" fontId="5" fillId="3" borderId="4" xfId="0" applyNumberFormat="1" applyFont="1" applyFill="1" applyBorder="1" applyAlignment="1">
      <alignment horizontal="center" vertical="top"/>
    </xf>
    <xf numFmtId="166" fontId="4" fillId="0" borderId="4" xfId="0" applyNumberFormat="1" applyFont="1" applyBorder="1" applyAlignment="1">
      <alignment horizontal="center" vertical="center"/>
    </xf>
    <xf numFmtId="16" fontId="4" fillId="0" borderId="7" xfId="0" applyNumberFormat="1" applyFont="1" applyBorder="1" applyAlignment="1">
      <alignment horizontal="center"/>
    </xf>
    <xf numFmtId="0" fontId="4" fillId="0" borderId="7" xfId="0" applyFont="1" applyBorder="1" applyAlignment="1">
      <alignment horizontal="center"/>
    </xf>
    <xf numFmtId="4" fontId="4" fillId="0" borderId="0" xfId="0" applyNumberFormat="1" applyFont="1" applyAlignment="1">
      <alignment horizontal="right" vertical="top"/>
    </xf>
    <xf numFmtId="166" fontId="4" fillId="0" borderId="0" xfId="0" applyNumberFormat="1" applyFont="1" applyAlignment="1">
      <alignment horizontal="center" vertical="top"/>
    </xf>
    <xf numFmtId="166" fontId="4" fillId="0" borderId="9" xfId="0" applyNumberFormat="1" applyFont="1" applyBorder="1" applyAlignment="1">
      <alignment horizontal="center"/>
    </xf>
    <xf numFmtId="0" fontId="5" fillId="3" borderId="4" xfId="0" applyFont="1" applyFill="1" applyBorder="1" applyAlignment="1">
      <alignment vertical="center"/>
    </xf>
    <xf numFmtId="0" fontId="5" fillId="0" borderId="0" xfId="0" applyFont="1" applyAlignment="1">
      <alignment horizontal="center"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37" fontId="4" fillId="0" borderId="0" xfId="0" applyNumberFormat="1" applyFont="1" applyAlignment="1">
      <alignment vertical="center"/>
    </xf>
    <xf numFmtId="0" fontId="5" fillId="0" borderId="4" xfId="0" applyFont="1" applyBorder="1" applyAlignment="1">
      <alignment vertical="center"/>
    </xf>
    <xf numFmtId="37" fontId="5" fillId="0" borderId="4" xfId="0" applyNumberFormat="1" applyFont="1" applyBorder="1" applyAlignment="1">
      <alignment horizontal="center" vertical="center"/>
    </xf>
    <xf numFmtId="0" fontId="4" fillId="0" borderId="0" xfId="0" applyFont="1" applyAlignment="1">
      <alignment horizontal="left" vertical="center"/>
    </xf>
    <xf numFmtId="49" fontId="31" fillId="0" borderId="0" xfId="0" applyNumberFormat="1" applyFont="1" applyAlignment="1">
      <alignment horizontal="center" vertical="center"/>
    </xf>
    <xf numFmtId="0" fontId="4" fillId="0" borderId="9" xfId="0" applyFont="1" applyBorder="1" applyAlignment="1">
      <alignment horizontal="left" vertical="top"/>
    </xf>
    <xf numFmtId="0" fontId="5" fillId="3" borderId="4" xfId="0" applyFont="1" applyFill="1" applyBorder="1"/>
    <xf numFmtId="0" fontId="32" fillId="3" borderId="4" xfId="0" applyFont="1" applyFill="1" applyBorder="1" applyAlignment="1">
      <alignment horizontal="center" vertical="center" wrapText="1"/>
    </xf>
    <xf numFmtId="0" fontId="4" fillId="3" borderId="4" xfId="0" applyFont="1" applyFill="1" applyBorder="1"/>
    <xf numFmtId="49" fontId="4" fillId="0" borderId="4" xfId="0" applyNumberFormat="1" applyFont="1" applyBorder="1" applyAlignment="1">
      <alignment horizontal="center" vertical="center"/>
    </xf>
    <xf numFmtId="166" fontId="4" fillId="0" borderId="0" xfId="0" applyNumberFormat="1" applyFont="1" applyAlignment="1">
      <alignment horizontal="right"/>
    </xf>
    <xf numFmtId="2" fontId="4" fillId="0" borderId="9" xfId="0" applyNumberFormat="1" applyFont="1" applyBorder="1" applyAlignment="1">
      <alignment horizontal="center" wrapText="1"/>
    </xf>
    <xf numFmtId="0" fontId="4" fillId="0" borderId="9" xfId="0" applyFont="1" applyBorder="1" applyAlignment="1">
      <alignment horizontal="center" vertical="top" wrapText="1"/>
    </xf>
    <xf numFmtId="0" fontId="21" fillId="0" borderId="0" xfId="0" applyFont="1" applyAlignment="1">
      <alignment wrapText="1"/>
    </xf>
    <xf numFmtId="0" fontId="2" fillId="0" borderId="0" xfId="0" applyFont="1" applyAlignment="1">
      <alignment horizontal="center" vertical="center"/>
    </xf>
    <xf numFmtId="49" fontId="4" fillId="0" borderId="0" xfId="0" applyNumberFormat="1" applyFont="1" applyAlignment="1">
      <alignment horizontal="center"/>
    </xf>
    <xf numFmtId="0" fontId="19" fillId="0" borderId="0" xfId="0" applyFont="1" applyAlignment="1">
      <alignment vertical="top" wrapText="1"/>
    </xf>
    <xf numFmtId="9" fontId="5" fillId="3" borderId="4" xfId="0" applyNumberFormat="1" applyFont="1" applyFill="1" applyBorder="1" applyAlignment="1">
      <alignment horizontal="center" vertical="center" wrapText="1"/>
    </xf>
    <xf numFmtId="9" fontId="28" fillId="3" borderId="4" xfId="0" applyNumberFormat="1" applyFont="1" applyFill="1" applyBorder="1" applyAlignment="1">
      <alignment horizontal="center" vertical="center" wrapText="1"/>
    </xf>
    <xf numFmtId="9" fontId="4" fillId="0" borderId="4" xfId="0" applyNumberFormat="1" applyFont="1" applyBorder="1" applyAlignment="1">
      <alignment horizontal="center" vertical="center"/>
    </xf>
    <xf numFmtId="1" fontId="4" fillId="0" borderId="4" xfId="0" applyNumberFormat="1" applyFont="1" applyBorder="1" applyAlignment="1">
      <alignment horizontal="center" vertical="center"/>
    </xf>
    <xf numFmtId="0" fontId="28" fillId="3" borderId="4" xfId="0" applyFont="1" applyFill="1" applyBorder="1" applyAlignment="1">
      <alignment horizontal="center" vertical="center" wrapText="1"/>
    </xf>
    <xf numFmtId="49" fontId="4" fillId="0" borderId="0" xfId="0" applyNumberFormat="1" applyFont="1" applyAlignment="1">
      <alignment horizontal="left" vertical="center"/>
    </xf>
    <xf numFmtId="167" fontId="4" fillId="0" borderId="4" xfId="0" applyNumberFormat="1" applyFont="1" applyBorder="1" applyAlignment="1">
      <alignment horizontal="center" vertical="center"/>
    </xf>
    <xf numFmtId="0" fontId="28" fillId="3" borderId="4" xfId="0" applyFont="1" applyFill="1" applyBorder="1" applyAlignment="1">
      <alignment horizontal="left" vertical="top" wrapText="1"/>
    </xf>
    <xf numFmtId="0" fontId="5" fillId="3" borderId="14" xfId="0" applyFont="1" applyFill="1" applyBorder="1" applyAlignment="1">
      <alignment horizontal="left" vertical="top" wrapText="1"/>
    </xf>
    <xf numFmtId="167" fontId="4" fillId="0" borderId="0" xfId="0" applyNumberFormat="1" applyFont="1" applyAlignment="1">
      <alignment horizontal="right"/>
    </xf>
    <xf numFmtId="49" fontId="4" fillId="0" borderId="8" xfId="0" applyNumberFormat="1" applyFont="1" applyBorder="1" applyAlignment="1">
      <alignment horizontal="center" vertical="center"/>
    </xf>
    <xf numFmtId="10" fontId="4" fillId="0" borderId="7" xfId="0" applyNumberFormat="1" applyFont="1" applyBorder="1" applyAlignment="1">
      <alignment horizontal="center"/>
    </xf>
    <xf numFmtId="168" fontId="4"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28" fillId="0" borderId="9"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3" borderId="4" xfId="0" applyFont="1" applyFill="1" applyBorder="1" applyAlignment="1">
      <alignment horizontal="center" wrapText="1"/>
    </xf>
    <xf numFmtId="0" fontId="5" fillId="0" borderId="6" xfId="0" applyFont="1" applyBorder="1"/>
    <xf numFmtId="0" fontId="5" fillId="0" borderId="7" xfId="0" applyFont="1" applyBorder="1"/>
    <xf numFmtId="0" fontId="5" fillId="3" borderId="19" xfId="0" applyFont="1" applyFill="1" applyBorder="1"/>
    <xf numFmtId="5" fontId="4" fillId="0" borderId="4" xfId="0" applyNumberFormat="1" applyFont="1" applyBorder="1" applyAlignment="1">
      <alignment horizontal="right"/>
    </xf>
    <xf numFmtId="169" fontId="5" fillId="0" borderId="4" xfId="0" applyNumberFormat="1" applyFont="1" applyBorder="1"/>
    <xf numFmtId="169" fontId="4" fillId="0" borderId="4" xfId="0" applyNumberFormat="1" applyFont="1" applyBorder="1" applyAlignment="1">
      <alignment horizontal="right"/>
    </xf>
    <xf numFmtId="169" fontId="4" fillId="0" borderId="8" xfId="0" applyNumberFormat="1" applyFont="1" applyBorder="1" applyAlignment="1">
      <alignment horizontal="right"/>
    </xf>
    <xf numFmtId="0" fontId="21" fillId="3" borderId="4" xfId="0" applyFont="1" applyFill="1" applyBorder="1"/>
    <xf numFmtId="0" fontId="15" fillId="3" borderId="4" xfId="0" applyFont="1" applyFill="1" applyBorder="1" applyAlignment="1">
      <alignment horizontal="center" vertical="center" wrapText="1"/>
    </xf>
    <xf numFmtId="0" fontId="15" fillId="0" borderId="4" xfId="0" applyFont="1" applyBorder="1" applyAlignment="1">
      <alignment vertical="top"/>
    </xf>
    <xf numFmtId="0" fontId="21" fillId="0" borderId="8" xfId="0" applyFont="1" applyBorder="1" applyAlignment="1">
      <alignment vertical="top" wrapText="1"/>
    </xf>
    <xf numFmtId="0" fontId="21" fillId="0" borderId="4" xfId="0" applyFont="1" applyBorder="1" applyAlignment="1">
      <alignment horizontal="center" vertical="center"/>
    </xf>
    <xf numFmtId="170" fontId="21" fillId="0" borderId="4" xfId="0" applyNumberFormat="1" applyFont="1" applyBorder="1" applyAlignment="1">
      <alignment horizontal="center" vertical="center"/>
    </xf>
    <xf numFmtId="171" fontId="21" fillId="0" borderId="4" xfId="0" applyNumberFormat="1" applyFont="1" applyBorder="1" applyAlignment="1">
      <alignment horizontal="center" vertical="center"/>
    </xf>
    <xf numFmtId="0" fontId="15" fillId="0" borderId="4" xfId="0" applyFont="1" applyBorder="1" applyAlignment="1">
      <alignment vertical="center"/>
    </xf>
    <xf numFmtId="0" fontId="21" fillId="0" borderId="8" xfId="0" applyFont="1" applyBorder="1" applyAlignment="1">
      <alignment vertical="center" wrapText="1"/>
    </xf>
    <xf numFmtId="0" fontId="21" fillId="0" borderId="4" xfId="0" applyFont="1" applyBorder="1" applyAlignment="1">
      <alignment vertical="top"/>
    </xf>
    <xf numFmtId="172" fontId="21" fillId="0" borderId="4" xfId="0" applyNumberFormat="1" applyFont="1" applyBorder="1" applyAlignment="1">
      <alignment horizontal="center" vertical="center"/>
    </xf>
    <xf numFmtId="0" fontId="21" fillId="0" borderId="0" xfId="0" applyFont="1" applyAlignment="1">
      <alignment vertical="top"/>
    </xf>
    <xf numFmtId="1" fontId="5" fillId="0" borderId="4" xfId="0" applyNumberFormat="1" applyFont="1" applyBorder="1" applyAlignment="1">
      <alignment horizontal="center" vertical="center" wrapText="1"/>
    </xf>
    <xf numFmtId="0" fontId="21" fillId="0" borderId="11" xfId="0" applyFont="1" applyBorder="1" applyAlignment="1">
      <alignment vertical="center" wrapText="1"/>
    </xf>
    <xf numFmtId="3" fontId="4" fillId="0" borderId="11" xfId="0" applyNumberFormat="1" applyFont="1" applyBorder="1" applyAlignment="1">
      <alignment horizontal="center" vertical="center" wrapText="1"/>
    </xf>
    <xf numFmtId="10" fontId="4" fillId="0" borderId="11" xfId="0" applyNumberFormat="1" applyFont="1" applyBorder="1" applyAlignment="1">
      <alignment horizontal="center" vertical="center" wrapText="1"/>
    </xf>
    <xf numFmtId="167" fontId="4" fillId="0" borderId="11" xfId="0" applyNumberFormat="1" applyFont="1" applyBorder="1" applyAlignment="1">
      <alignment horizontal="center" vertical="center" wrapText="1"/>
    </xf>
    <xf numFmtId="0" fontId="21" fillId="0" borderId="4" xfId="0" applyFont="1" applyBorder="1" applyAlignment="1">
      <alignment vertical="center" wrapText="1"/>
    </xf>
    <xf numFmtId="3" fontId="4" fillId="0" borderId="4"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167" fontId="4" fillId="0" borderId="18" xfId="0" applyNumberFormat="1" applyFont="1" applyBorder="1" applyAlignment="1">
      <alignment horizontal="center" vertical="center"/>
    </xf>
    <xf numFmtId="167" fontId="4" fillId="0" borderId="8" xfId="0" applyNumberFormat="1" applyFont="1" applyBorder="1" applyAlignment="1">
      <alignment horizontal="center" vertical="center"/>
    </xf>
    <xf numFmtId="0" fontId="19" fillId="0" borderId="0" xfId="0" applyFont="1" applyAlignment="1">
      <alignment horizontal="left" vertical="top" wrapText="1"/>
    </xf>
    <xf numFmtId="1" fontId="4" fillId="0" borderId="9" xfId="0" applyNumberFormat="1" applyFont="1" applyBorder="1" applyAlignment="1">
      <alignment horizontal="center"/>
    </xf>
    <xf numFmtId="167" fontId="4" fillId="0" borderId="9" xfId="0" applyNumberFormat="1" applyFont="1" applyBorder="1" applyAlignment="1">
      <alignment horizontal="center"/>
    </xf>
    <xf numFmtId="172" fontId="4" fillId="0" borderId="0" xfId="0" applyNumberFormat="1" applyFont="1" applyAlignment="1">
      <alignment horizontal="center"/>
    </xf>
    <xf numFmtId="166" fontId="4" fillId="0" borderId="0" xfId="0" applyNumberFormat="1" applyFont="1"/>
    <xf numFmtId="166" fontId="4" fillId="0" borderId="0" xfId="0" applyNumberFormat="1" applyFont="1" applyAlignment="1">
      <alignment horizontal="center" vertical="center"/>
    </xf>
    <xf numFmtId="0" fontId="4" fillId="5" borderId="29" xfId="0" applyFont="1" applyFill="1" applyBorder="1"/>
    <xf numFmtId="2" fontId="4" fillId="0" borderId="4" xfId="0" applyNumberFormat="1" applyFont="1" applyBorder="1" applyAlignment="1">
      <alignment horizontal="center" vertical="center"/>
    </xf>
    <xf numFmtId="0" fontId="15" fillId="3" borderId="4" xfId="0" applyFont="1" applyFill="1" applyBorder="1" applyAlignment="1">
      <alignment horizontal="center"/>
    </xf>
    <xf numFmtId="0" fontId="4" fillId="2" borderId="4" xfId="0" applyFont="1" applyFill="1" applyBorder="1" applyAlignment="1">
      <alignment horizontal="center"/>
    </xf>
    <xf numFmtId="0" fontId="5" fillId="0" borderId="0" xfId="0" applyFont="1" applyAlignment="1">
      <alignment vertical="top"/>
    </xf>
    <xf numFmtId="0" fontId="21" fillId="0" borderId="4"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2" fillId="0" borderId="0" xfId="0" applyFont="1"/>
    <xf numFmtId="0" fontId="7" fillId="0" borderId="4" xfId="0" applyFont="1" applyBorder="1" applyAlignment="1">
      <alignment vertical="top"/>
    </xf>
    <xf numFmtId="0" fontId="22" fillId="0" borderId="0" xfId="0" applyFont="1" applyAlignment="1">
      <alignment wrapText="1"/>
    </xf>
    <xf numFmtId="49" fontId="5" fillId="0" borderId="4" xfId="0" applyNumberFormat="1" applyFont="1" applyBorder="1" applyAlignment="1">
      <alignment horizontal="center"/>
    </xf>
    <xf numFmtId="0" fontId="7" fillId="0" borderId="30" xfId="0" applyFont="1" applyBorder="1" applyAlignment="1">
      <alignment vertical="top" wrapText="1"/>
    </xf>
    <xf numFmtId="0" fontId="7" fillId="0" borderId="31" xfId="0" applyFont="1" applyBorder="1" applyAlignment="1">
      <alignment vertical="top" wrapText="1"/>
    </xf>
    <xf numFmtId="0" fontId="7" fillId="0" borderId="31" xfId="0" quotePrefix="1" applyFont="1" applyBorder="1" applyAlignment="1">
      <alignment horizontal="center" vertical="top" wrapText="1"/>
    </xf>
    <xf numFmtId="0" fontId="7" fillId="7" borderId="32" xfId="0" applyFont="1" applyFill="1" applyBorder="1" applyAlignment="1">
      <alignment vertical="top" wrapText="1"/>
    </xf>
    <xf numFmtId="0" fontId="7" fillId="0" borderId="33" xfId="0" applyFont="1" applyBorder="1" applyAlignment="1">
      <alignment vertical="top" wrapText="1"/>
    </xf>
    <xf numFmtId="0" fontId="7" fillId="0" borderId="33" xfId="0" quotePrefix="1" applyFont="1" applyBorder="1" applyAlignment="1">
      <alignment horizontal="center" vertical="top" wrapText="1"/>
    </xf>
    <xf numFmtId="0" fontId="7" fillId="0" borderId="28" xfId="0" applyFont="1" applyBorder="1" applyAlignment="1">
      <alignment vertical="top" wrapText="1"/>
    </xf>
    <xf numFmtId="0" fontId="7" fillId="0" borderId="33" xfId="0" applyFont="1" applyBorder="1" applyAlignment="1">
      <alignment horizontal="center" vertical="top" wrapText="1"/>
    </xf>
    <xf numFmtId="0" fontId="4" fillId="0" borderId="28" xfId="0" applyFont="1" applyBorder="1" applyAlignment="1">
      <alignment vertical="top" wrapText="1"/>
    </xf>
    <xf numFmtId="49" fontId="4" fillId="0" borderId="4" xfId="0" applyNumberFormat="1" applyFont="1" applyBorder="1" applyAlignment="1">
      <alignment horizontal="left" vertical="center"/>
    </xf>
    <xf numFmtId="10" fontId="5" fillId="0" borderId="4" xfId="0" applyNumberFormat="1" applyFont="1" applyBorder="1" applyAlignment="1">
      <alignment horizontal="center" vertical="center"/>
    </xf>
    <xf numFmtId="0" fontId="60" fillId="3" borderId="4"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3" fillId="0" borderId="8" xfId="0" applyFont="1" applyBorder="1"/>
    <xf numFmtId="0" fontId="4" fillId="0" borderId="6" xfId="0" applyFont="1" applyBorder="1" applyAlignment="1">
      <alignment horizontal="left" vertical="top" wrapText="1"/>
    </xf>
    <xf numFmtId="0" fontId="3" fillId="0" borderId="13" xfId="0" applyFont="1" applyBorder="1"/>
    <xf numFmtId="0" fontId="5" fillId="3"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9" xfId="0" applyFont="1" applyBorder="1"/>
    <xf numFmtId="0" fontId="4" fillId="3" borderId="6" xfId="0" applyFont="1" applyFill="1" applyBorder="1"/>
    <xf numFmtId="0" fontId="3" fillId="0" borderId="19" xfId="0" applyFont="1" applyBorder="1"/>
    <xf numFmtId="0" fontId="4" fillId="0" borderId="11" xfId="0" applyFont="1" applyBorder="1" applyAlignment="1">
      <alignment horizontal="left" vertical="center" wrapText="1"/>
    </xf>
    <xf numFmtId="0" fontId="5" fillId="8" borderId="14" xfId="0" applyFont="1" applyFill="1" applyBorder="1" applyAlignment="1">
      <alignment vertical="center"/>
    </xf>
    <xf numFmtId="0" fontId="62" fillId="9" borderId="35" xfId="0" applyFont="1" applyFill="1" applyBorder="1" applyAlignment="1">
      <alignment wrapText="1"/>
    </xf>
    <xf numFmtId="0" fontId="5" fillId="9" borderId="1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13" xfId="0" applyFont="1" applyFill="1" applyBorder="1" applyAlignment="1">
      <alignment horizontal="center" vertical="center"/>
    </xf>
    <xf numFmtId="0" fontId="62" fillId="9" borderId="35" xfId="0" applyFont="1" applyFill="1" applyBorder="1"/>
    <xf numFmtId="0" fontId="5" fillId="9" borderId="4" xfId="0" applyFont="1" applyFill="1" applyBorder="1" applyAlignment="1">
      <alignment horizontal="center" vertical="center" wrapText="1"/>
    </xf>
    <xf numFmtId="0" fontId="3" fillId="0" borderId="15" xfId="0" applyFont="1" applyBorder="1"/>
    <xf numFmtId="0" fontId="63" fillId="0" borderId="0" xfId="0" applyFont="1"/>
    <xf numFmtId="0" fontId="62" fillId="9" borderId="19" xfId="0" applyFont="1" applyFill="1" applyBorder="1" applyAlignment="1">
      <alignment horizontal="center"/>
    </xf>
    <xf numFmtId="0" fontId="30"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5" fillId="3" borderId="29" xfId="0" applyFont="1" applyFill="1" applyBorder="1" applyAlignment="1">
      <alignment horizontal="center"/>
    </xf>
    <xf numFmtId="10" fontId="4" fillId="0" borderId="29" xfId="0" applyNumberFormat="1" applyFont="1" applyBorder="1" applyAlignment="1">
      <alignment horizontal="right"/>
    </xf>
    <xf numFmtId="0" fontId="5" fillId="2" borderId="4" xfId="0" applyFont="1" applyFill="1" applyBorder="1" applyAlignment="1">
      <alignment vertical="center"/>
    </xf>
    <xf numFmtId="0" fontId="15" fillId="3" borderId="14" xfId="0" applyFont="1" applyFill="1" applyBorder="1"/>
    <xf numFmtId="0" fontId="28" fillId="0" borderId="0" xfId="0" applyFont="1" applyAlignment="1">
      <alignment horizontal="left" vertical="top"/>
    </xf>
    <xf numFmtId="0" fontId="3" fillId="9" borderId="19" xfId="0" applyFont="1" applyFill="1" applyBorder="1" applyAlignment="1">
      <alignment horizontal="center" wrapText="1"/>
    </xf>
    <xf numFmtId="0" fontId="3" fillId="0" borderId="35" xfId="0" applyFont="1" applyBorder="1"/>
    <xf numFmtId="10" fontId="4" fillId="0" borderId="35" xfId="0" applyNumberFormat="1" applyFont="1" applyBorder="1"/>
    <xf numFmtId="0" fontId="4" fillId="0" borderId="6" xfId="0" applyFont="1" applyBorder="1" applyAlignment="1">
      <alignment vertical="top" wrapText="1"/>
    </xf>
    <xf numFmtId="49" fontId="4" fillId="0" borderId="19" xfId="0" applyNumberFormat="1" applyFont="1" applyBorder="1" applyAlignment="1">
      <alignment vertical="center"/>
    </xf>
    <xf numFmtId="0" fontId="5" fillId="0" borderId="0" xfId="0" applyFont="1" applyAlignment="1">
      <alignment vertical="center" wrapText="1"/>
    </xf>
    <xf numFmtId="0" fontId="5" fillId="0" borderId="9" xfId="0" applyFont="1" applyBorder="1" applyAlignment="1">
      <alignment vertical="top"/>
    </xf>
    <xf numFmtId="0" fontId="3" fillId="0" borderId="8" xfId="0" applyFont="1" applyBorder="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left" vertical="top" wrapText="1"/>
    </xf>
    <xf numFmtId="167" fontId="4" fillId="0" borderId="15"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5" fillId="8" borderId="4" xfId="0" applyFont="1" applyFill="1" applyBorder="1"/>
    <xf numFmtId="0" fontId="5" fillId="9" borderId="4" xfId="0" applyFont="1" applyFill="1" applyBorder="1" applyAlignment="1">
      <alignment horizontal="center"/>
    </xf>
    <xf numFmtId="167" fontId="4" fillId="2" borderId="4" xfId="0" applyNumberFormat="1" applyFont="1" applyFill="1" applyBorder="1" applyAlignment="1">
      <alignment horizontal="center"/>
    </xf>
    <xf numFmtId="0" fontId="15" fillId="3" borderId="19" xfId="0" applyFont="1" applyFill="1" applyBorder="1" applyAlignment="1">
      <alignment horizontal="center" vertical="center"/>
    </xf>
    <xf numFmtId="0" fontId="15" fillId="3" borderId="19" xfId="0" applyFont="1" applyFill="1" applyBorder="1" applyAlignment="1">
      <alignment horizontal="center" vertical="center" wrapText="1"/>
    </xf>
    <xf numFmtId="0" fontId="4" fillId="0" borderId="29" xfId="1" applyFont="1"/>
    <xf numFmtId="0" fontId="64" fillId="0" borderId="29" xfId="1"/>
    <xf numFmtId="0" fontId="4" fillId="0" borderId="29" xfId="1" applyFont="1" applyAlignment="1">
      <alignment horizontal="left" vertical="top"/>
    </xf>
    <xf numFmtId="0" fontId="4" fillId="0" borderId="29" xfId="1" applyFont="1" applyAlignment="1">
      <alignment horizontal="left" vertical="top" wrapText="1"/>
    </xf>
    <xf numFmtId="0" fontId="5" fillId="0" borderId="29" xfId="1" applyFont="1" applyAlignment="1">
      <alignment horizontal="left" vertical="top"/>
    </xf>
    <xf numFmtId="0" fontId="5" fillId="0" borderId="29" xfId="1" applyFont="1"/>
    <xf numFmtId="0" fontId="4" fillId="0" borderId="4" xfId="1" applyFont="1" applyBorder="1" applyAlignment="1">
      <alignment horizontal="left" vertical="top" wrapText="1"/>
    </xf>
    <xf numFmtId="0" fontId="6" fillId="0" borderId="29" xfId="1" applyFont="1" applyAlignment="1">
      <alignment horizontal="left" vertical="top" wrapText="1"/>
    </xf>
    <xf numFmtId="0" fontId="4" fillId="0" borderId="29" xfId="1" applyFont="1" applyAlignment="1">
      <alignment horizontal="left" wrapText="1"/>
    </xf>
    <xf numFmtId="0" fontId="4" fillId="0" borderId="5" xfId="1" applyFont="1" applyBorder="1" applyAlignment="1">
      <alignment horizontal="center" vertical="center" wrapText="1"/>
    </xf>
    <xf numFmtId="0" fontId="4" fillId="0" borderId="29" xfId="1" applyFont="1" applyAlignment="1">
      <alignment horizontal="center"/>
    </xf>
    <xf numFmtId="0" fontId="4" fillId="0" borderId="4" xfId="1" applyFont="1" applyBorder="1" applyAlignment="1">
      <alignment horizontal="center" vertical="center" wrapText="1"/>
    </xf>
    <xf numFmtId="0" fontId="4" fillId="0" borderId="29" xfId="1" applyFont="1" applyAlignment="1">
      <alignment horizontal="right"/>
    </xf>
    <xf numFmtId="0" fontId="4" fillId="0" borderId="29" xfId="1" applyFont="1" applyAlignment="1">
      <alignment vertical="top" wrapText="1"/>
    </xf>
    <xf numFmtId="0" fontId="4" fillId="0" borderId="9" xfId="1" applyFont="1" applyBorder="1" applyAlignment="1">
      <alignment vertical="top" wrapText="1"/>
    </xf>
    <xf numFmtId="0" fontId="7" fillId="0" borderId="29" xfId="1" applyFont="1" applyAlignment="1">
      <alignment vertical="top" wrapText="1"/>
    </xf>
    <xf numFmtId="0" fontId="7" fillId="0" borderId="4" xfId="1" applyFont="1" applyBorder="1" applyAlignment="1">
      <alignment horizontal="left" vertical="top" wrapText="1"/>
    </xf>
    <xf numFmtId="0" fontId="4" fillId="0" borderId="29" xfId="1" applyFont="1" applyAlignment="1">
      <alignment wrapText="1"/>
    </xf>
    <xf numFmtId="0" fontId="5" fillId="0" borderId="29" xfId="1" applyFont="1" applyAlignment="1">
      <alignment horizontal="left" vertical="center" wrapText="1"/>
    </xf>
    <xf numFmtId="0" fontId="4" fillId="0" borderId="4" xfId="1" applyFont="1" applyBorder="1" applyAlignment="1">
      <alignment horizontal="center" vertical="center"/>
    </xf>
    <xf numFmtId="0" fontId="4" fillId="0" borderId="29" xfId="1" applyFont="1" applyAlignment="1">
      <alignment horizontal="left"/>
    </xf>
    <xf numFmtId="49" fontId="4" fillId="0" borderId="29" xfId="1" applyNumberFormat="1" applyFont="1" applyAlignment="1">
      <alignment horizontal="center" vertical="center"/>
    </xf>
    <xf numFmtId="14" fontId="4" fillId="0" borderId="29" xfId="1" applyNumberFormat="1" applyFont="1"/>
    <xf numFmtId="49" fontId="4" fillId="0" borderId="29" xfId="1" applyNumberFormat="1" applyFont="1" applyAlignment="1">
      <alignment horizontal="left"/>
    </xf>
    <xf numFmtId="49" fontId="4" fillId="0" borderId="29" xfId="1" applyNumberFormat="1" applyFont="1" applyAlignment="1">
      <alignment vertical="center"/>
    </xf>
    <xf numFmtId="0" fontId="9" fillId="0" borderId="29" xfId="1" applyFont="1" applyAlignment="1">
      <alignment horizontal="left" vertical="top"/>
    </xf>
    <xf numFmtId="0" fontId="10" fillId="0" borderId="29" xfId="1" applyFont="1"/>
    <xf numFmtId="49" fontId="10" fillId="0" borderId="29" xfId="1" applyNumberFormat="1" applyFont="1" applyAlignment="1">
      <alignment horizontal="center" vertical="center"/>
    </xf>
    <xf numFmtId="0" fontId="10" fillId="0" borderId="29" xfId="1" applyFont="1" applyAlignment="1">
      <alignment horizontal="left" vertical="top"/>
    </xf>
    <xf numFmtId="0" fontId="4" fillId="0" borderId="29" xfId="1" applyFont="1" applyAlignment="1">
      <alignment vertical="top"/>
    </xf>
    <xf numFmtId="0" fontId="5" fillId="3" borderId="12" xfId="0" applyFont="1" applyFill="1" applyBorder="1" applyAlignment="1">
      <alignment horizontal="center" vertical="center" wrapText="1"/>
    </xf>
    <xf numFmtId="0" fontId="2" fillId="2" borderId="34" xfId="2" applyFont="1" applyFill="1" applyBorder="1" applyAlignment="1">
      <alignment horizontal="center" vertical="center" wrapText="1"/>
    </xf>
    <xf numFmtId="0" fontId="4" fillId="0" borderId="29" xfId="2" applyFont="1" applyAlignment="1">
      <alignment wrapText="1"/>
    </xf>
    <xf numFmtId="0" fontId="65" fillId="0" borderId="29" xfId="2"/>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left" vertical="center"/>
    </xf>
    <xf numFmtId="0" fontId="47" fillId="0" borderId="29" xfId="2" applyFont="1" applyAlignment="1">
      <alignment horizontal="center" vertical="center"/>
    </xf>
    <xf numFmtId="0" fontId="4" fillId="0" borderId="34" xfId="2" applyFont="1" applyBorder="1" applyAlignment="1">
      <alignment horizontal="left" vertical="top" wrapText="1"/>
    </xf>
    <xf numFmtId="0" fontId="7" fillId="0" borderId="14" xfId="0" applyFont="1" applyBorder="1"/>
    <xf numFmtId="49" fontId="4" fillId="0" borderId="35" xfId="0" applyNumberFormat="1" applyFont="1" applyBorder="1" applyAlignment="1">
      <alignment vertical="center"/>
    </xf>
    <xf numFmtId="2" fontId="4" fillId="0" borderId="5" xfId="0" applyNumberFormat="1" applyFont="1" applyBorder="1" applyAlignment="1">
      <alignment horizontal="center" vertical="center"/>
    </xf>
    <xf numFmtId="0" fontId="64" fillId="0" borderId="0" xfId="0" applyFont="1"/>
    <xf numFmtId="37" fontId="4" fillId="0" borderId="6" xfId="0" applyNumberFormat="1" applyFont="1" applyBorder="1" applyAlignment="1">
      <alignment horizontal="right"/>
    </xf>
    <xf numFmtId="0" fontId="5" fillId="0" borderId="6" xfId="0" applyFont="1" applyBorder="1" applyAlignment="1">
      <alignment horizontal="right"/>
    </xf>
    <xf numFmtId="170" fontId="4" fillId="0" borderId="4" xfId="6" applyNumberFormat="1" applyFont="1" applyBorder="1" applyAlignment="1">
      <alignment horizontal="left" vertical="center" wrapText="1"/>
    </xf>
    <xf numFmtId="170" fontId="4" fillId="0" borderId="4" xfId="6" applyNumberFormat="1" applyFont="1" applyBorder="1" applyAlignment="1">
      <alignment horizontal="center" vertical="center" wrapText="1"/>
    </xf>
    <xf numFmtId="0" fontId="0" fillId="0" borderId="35" xfId="0" applyBorder="1" applyAlignment="1" applyProtection="1">
      <alignment horizontal="center" vertical="center" wrapText="1"/>
      <protection locked="0"/>
    </xf>
    <xf numFmtId="0" fontId="69" fillId="0" borderId="0" xfId="4" applyAlignment="1" applyProtection="1">
      <alignment horizontal="center" vertical="center"/>
      <protection locked="0"/>
    </xf>
    <xf numFmtId="173" fontId="0" fillId="0" borderId="35" xfId="0" applyNumberFormat="1" applyBorder="1" applyAlignment="1" applyProtection="1">
      <alignment horizontal="center" vertical="center" wrapText="1"/>
      <protection locked="0"/>
    </xf>
    <xf numFmtId="0" fontId="64" fillId="0" borderId="35" xfId="0" applyFont="1" applyBorder="1" applyAlignment="1" applyProtection="1">
      <alignment horizontal="center" vertical="center" wrapText="1"/>
      <protection locked="0"/>
    </xf>
    <xf numFmtId="174" fontId="0" fillId="0" borderId="35" xfId="0" applyNumberFormat="1" applyBorder="1" applyAlignment="1" applyProtection="1">
      <alignment horizontal="center" vertical="center"/>
      <protection locked="0"/>
    </xf>
    <xf numFmtId="170" fontId="4" fillId="0" borderId="4" xfId="0" applyNumberFormat="1" applyFont="1" applyBorder="1" applyAlignment="1">
      <alignment horizontal="right"/>
    </xf>
    <xf numFmtId="170" fontId="4" fillId="0" borderId="5" xfId="0" applyNumberFormat="1" applyFont="1" applyBorder="1" applyAlignment="1">
      <alignment horizontal="right"/>
    </xf>
    <xf numFmtId="170" fontId="4" fillId="0" borderId="35" xfId="0" applyNumberFormat="1" applyFont="1" applyBorder="1" applyAlignment="1">
      <alignment horizontal="right"/>
    </xf>
    <xf numFmtId="170" fontId="4" fillId="0" borderId="4" xfId="6" applyNumberFormat="1" applyFont="1" applyBorder="1" applyAlignment="1">
      <alignment horizontal="right" wrapText="1"/>
    </xf>
    <xf numFmtId="168" fontId="0" fillId="0" borderId="35" xfId="5" applyNumberFormat="1" applyFont="1" applyBorder="1" applyAlignment="1" applyProtection="1">
      <alignment horizontal="center"/>
      <protection locked="0"/>
    </xf>
    <xf numFmtId="168" fontId="64" fillId="0" borderId="35" xfId="5" applyNumberFormat="1" applyFont="1" applyBorder="1" applyAlignment="1" applyProtection="1">
      <alignment horizontal="center"/>
      <protection locked="0"/>
    </xf>
    <xf numFmtId="175" fontId="0" fillId="0" borderId="35" xfId="0" applyNumberFormat="1" applyBorder="1" applyAlignment="1" applyProtection="1">
      <alignment horizontal="center"/>
      <protection locked="0"/>
    </xf>
    <xf numFmtId="16" fontId="4" fillId="0" borderId="9" xfId="0" applyNumberFormat="1" applyFont="1" applyBorder="1" applyAlignment="1">
      <alignment horizontal="center"/>
    </xf>
    <xf numFmtId="170" fontId="7" fillId="0" borderId="33" xfId="6" applyNumberFormat="1" applyFont="1" applyBorder="1" applyAlignment="1">
      <alignment vertical="top" wrapText="1"/>
    </xf>
    <xf numFmtId="170" fontId="7" fillId="0" borderId="31" xfId="6" applyNumberFormat="1" applyFont="1" applyBorder="1" applyAlignment="1">
      <alignment vertical="top" wrapText="1"/>
    </xf>
    <xf numFmtId="37" fontId="0" fillId="0" borderId="0" xfId="0" applyNumberFormat="1"/>
    <xf numFmtId="0" fontId="52" fillId="0" borderId="4" xfId="0" applyFont="1" applyBorder="1" applyAlignment="1">
      <alignment horizontal="center" vertical="center"/>
    </xf>
    <xf numFmtId="9" fontId="0" fillId="0" borderId="35" xfId="0" applyNumberFormat="1" applyBorder="1" applyAlignment="1" applyProtection="1">
      <alignment horizontal="center" vertical="center"/>
      <protection locked="0"/>
    </xf>
    <xf numFmtId="0" fontId="3" fillId="0" borderId="4" xfId="0" applyFont="1" applyBorder="1" applyAlignment="1">
      <alignment horizontal="center" vertical="center"/>
    </xf>
    <xf numFmtId="170" fontId="0" fillId="0" borderId="0" xfId="6" applyNumberFormat="1" applyFont="1" applyProtection="1">
      <protection locked="0"/>
    </xf>
    <xf numFmtId="0" fontId="4" fillId="0" borderId="14" xfId="1" applyFont="1" applyBorder="1" applyAlignment="1">
      <alignment horizontal="left" vertical="top" wrapText="1"/>
    </xf>
    <xf numFmtId="0" fontId="3" fillId="0" borderId="15" xfId="1" applyFont="1" applyBorder="1"/>
    <xf numFmtId="0" fontId="3" fillId="0" borderId="19" xfId="1" applyFont="1" applyBorder="1"/>
    <xf numFmtId="0" fontId="2" fillId="2" borderId="29" xfId="1" applyFont="1" applyFill="1" applyAlignment="1">
      <alignment horizontal="center" vertical="center"/>
    </xf>
    <xf numFmtId="0" fontId="3" fillId="0" borderId="29" xfId="1" applyFont="1"/>
    <xf numFmtId="0" fontId="4" fillId="0" borderId="29" xfId="1" applyFont="1" applyAlignment="1">
      <alignment horizontal="left" vertical="top" wrapText="1"/>
    </xf>
    <xf numFmtId="0" fontId="64" fillId="0" borderId="29" xfId="1"/>
    <xf numFmtId="0" fontId="4" fillId="0" borderId="29" xfId="1" applyFont="1" applyAlignment="1">
      <alignment horizontal="left" wrapText="1"/>
    </xf>
    <xf numFmtId="0" fontId="6" fillId="0" borderId="14" xfId="1" applyFont="1" applyBorder="1" applyAlignment="1">
      <alignment horizontal="center" vertical="center"/>
    </xf>
    <xf numFmtId="0" fontId="4" fillId="0" borderId="9" xfId="1" applyFont="1" applyBorder="1" applyAlignment="1">
      <alignment horizontal="left"/>
    </xf>
    <xf numFmtId="0" fontId="3" fillId="0" borderId="9" xfId="1" applyFont="1" applyBorder="1"/>
    <xf numFmtId="0" fontId="5" fillId="0" borderId="9" xfId="1" applyFont="1" applyBorder="1" applyAlignment="1">
      <alignment horizontal="left"/>
    </xf>
    <xf numFmtId="0" fontId="69" fillId="0" borderId="9" xfId="4" applyBorder="1" applyAlignment="1">
      <alignment horizontal="left" wrapText="1"/>
    </xf>
    <xf numFmtId="0" fontId="4" fillId="0" borderId="10" xfId="1" applyFont="1" applyBorder="1" applyAlignment="1">
      <alignment horizontal="left" vertical="top" wrapText="1"/>
    </xf>
    <xf numFmtId="0" fontId="3" fillId="0" borderId="10" xfId="1" applyFont="1" applyBorder="1"/>
    <xf numFmtId="0" fontId="4" fillId="0" borderId="9" xfId="1" applyFont="1" applyBorder="1" applyAlignment="1">
      <alignment horizontal="left" wrapText="1"/>
    </xf>
    <xf numFmtId="0" fontId="5" fillId="0" borderId="29" xfId="1" applyFont="1" applyAlignment="1">
      <alignment horizontal="left" vertical="center" wrapText="1"/>
    </xf>
    <xf numFmtId="0" fontId="8" fillId="0" borderId="29" xfId="1" applyFont="1" applyAlignment="1">
      <alignment horizontal="left" vertical="top" wrapText="1"/>
    </xf>
    <xf numFmtId="0" fontId="22" fillId="0" borderId="6" xfId="0" applyFont="1" applyBorder="1" applyAlignment="1">
      <alignment horizontal="left" vertical="top" wrapText="1"/>
    </xf>
    <xf numFmtId="0" fontId="3" fillId="0" borderId="7" xfId="0" applyFont="1" applyBorder="1"/>
    <xf numFmtId="0" fontId="21" fillId="0" borderId="6" xfId="0" applyFont="1" applyBorder="1" applyAlignment="1">
      <alignment horizontal="left" vertical="top" wrapText="1"/>
    </xf>
    <xf numFmtId="0" fontId="4" fillId="0" borderId="0" xfId="0" applyFont="1" applyAlignment="1">
      <alignment horizontal="left" vertical="center" wrapText="1"/>
    </xf>
    <xf numFmtId="0" fontId="0" fillId="0" borderId="0" xfId="0"/>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5" fillId="0" borderId="0" xfId="0" applyFont="1" applyAlignment="1">
      <alignment horizontal="left" vertical="center" wrapText="1"/>
    </xf>
    <xf numFmtId="0" fontId="4" fillId="0" borderId="0" xfId="0" applyFont="1" applyAlignment="1">
      <alignment vertical="top" wrapText="1"/>
    </xf>
    <xf numFmtId="0" fontId="4" fillId="3" borderId="6" xfId="0" applyFont="1" applyFill="1" applyBorder="1" applyAlignment="1">
      <alignment horizontal="center"/>
    </xf>
    <xf numFmtId="0" fontId="3" fillId="0" borderId="8" xfId="0" applyFont="1" applyBorder="1"/>
    <xf numFmtId="0" fontId="15" fillId="0" borderId="5" xfId="0" applyFont="1" applyBorder="1" applyAlignment="1">
      <alignment horizontal="center" vertical="center" wrapText="1"/>
    </xf>
    <xf numFmtId="0" fontId="3" fillId="0" borderId="11" xfId="0" applyFont="1" applyBorder="1"/>
    <xf numFmtId="0" fontId="25" fillId="3" borderId="5" xfId="0" applyFont="1" applyFill="1" applyBorder="1" applyAlignment="1">
      <alignment horizontal="center" vertical="center" wrapText="1"/>
    </xf>
    <xf numFmtId="0" fontId="14" fillId="0" borderId="0" xfId="0" applyFont="1" applyAlignment="1">
      <alignment horizontal="left" vertical="center" wrapText="1"/>
    </xf>
    <xf numFmtId="0" fontId="11" fillId="0" borderId="9" xfId="0" applyFont="1" applyBorder="1" applyAlignment="1">
      <alignment horizontal="center" vertical="center" wrapText="1"/>
    </xf>
    <xf numFmtId="0" fontId="3" fillId="0" borderId="9" xfId="0" applyFont="1" applyBorder="1"/>
    <xf numFmtId="0" fontId="5" fillId="0" borderId="0" xfId="0" applyFont="1" applyAlignment="1">
      <alignment horizontal="center" vertical="center" wrapText="1"/>
    </xf>
    <xf numFmtId="0" fontId="4" fillId="0" borderId="0" xfId="0" applyFont="1" applyAlignment="1">
      <alignment horizontal="left" vertical="top" wrapText="1"/>
    </xf>
    <xf numFmtId="0" fontId="11" fillId="3" borderId="5" xfId="0" applyFont="1" applyFill="1" applyBorder="1" applyAlignment="1">
      <alignment horizontal="center" vertical="center" wrapText="1"/>
    </xf>
    <xf numFmtId="0" fontId="24" fillId="0" borderId="0" xfId="0" applyFont="1" applyAlignment="1">
      <alignment horizontal="center" vertical="center" wrapText="1"/>
    </xf>
    <xf numFmtId="0" fontId="3" fillId="0" borderId="17" xfId="0" applyFont="1" applyBorder="1"/>
    <xf numFmtId="0" fontId="4" fillId="0" borderId="9" xfId="0" applyFont="1" applyBorder="1" applyAlignment="1">
      <alignment horizontal="left" vertical="top" wrapText="1"/>
    </xf>
    <xf numFmtId="0" fontId="16" fillId="0" borderId="6" xfId="0" applyFont="1" applyBorder="1"/>
    <xf numFmtId="0" fontId="18" fillId="0" borderId="6" xfId="0" applyFont="1" applyBorder="1"/>
    <xf numFmtId="0" fontId="17" fillId="0" borderId="6" xfId="0" applyFont="1" applyBorder="1"/>
    <xf numFmtId="0" fontId="4" fillId="3" borderId="6" xfId="0" applyFont="1" applyFill="1" applyBorder="1" applyAlignment="1">
      <alignment vertical="center"/>
    </xf>
    <xf numFmtId="0" fontId="4" fillId="0" borderId="6" xfId="0" applyFont="1" applyBorder="1"/>
    <xf numFmtId="0" fontId="4" fillId="0" borderId="9" xfId="0" applyFont="1" applyBorder="1" applyAlignment="1">
      <alignment horizontal="left" vertical="center" wrapText="1"/>
    </xf>
    <xf numFmtId="0" fontId="67" fillId="0" borderId="29" xfId="0" applyFont="1" applyBorder="1" applyAlignment="1">
      <alignment horizontal="left" vertical="top" wrapText="1"/>
    </xf>
    <xf numFmtId="0" fontId="66" fillId="0" borderId="29" xfId="0" applyFont="1" applyBorder="1" applyAlignment="1">
      <alignment horizontal="left" vertical="top" wrapText="1"/>
    </xf>
    <xf numFmtId="0" fontId="5" fillId="0" borderId="0" xfId="0" applyFont="1" applyAlignment="1">
      <alignment horizontal="left" wrapText="1"/>
    </xf>
    <xf numFmtId="0" fontId="5" fillId="3" borderId="6" xfId="0" applyFont="1" applyFill="1" applyBorder="1" applyAlignment="1">
      <alignment horizontal="center"/>
    </xf>
    <xf numFmtId="0" fontId="4" fillId="0" borderId="6" xfId="0" applyFont="1" applyBorder="1" applyAlignment="1">
      <alignment horizontal="left" vertical="top" wrapText="1"/>
    </xf>
    <xf numFmtId="0" fontId="5" fillId="9" borderId="6" xfId="0" applyFont="1" applyFill="1" applyBorder="1" applyAlignment="1">
      <alignment horizontal="center" vertical="top" wrapText="1"/>
    </xf>
    <xf numFmtId="0" fontId="62" fillId="9" borderId="7" xfId="0" applyFont="1" applyFill="1" applyBorder="1" applyAlignment="1">
      <alignment horizontal="center"/>
    </xf>
    <xf numFmtId="0" fontId="62" fillId="9" borderId="8" xfId="0" applyFont="1" applyFill="1" applyBorder="1" applyAlignment="1">
      <alignment horizontal="center"/>
    </xf>
    <xf numFmtId="0" fontId="7" fillId="0" borderId="6" xfId="0" applyFont="1" applyBorder="1"/>
    <xf numFmtId="0" fontId="5" fillId="0" borderId="0" xfId="0" applyFont="1" applyAlignment="1">
      <alignment horizontal="left" vertical="top" wrapText="1"/>
    </xf>
    <xf numFmtId="0" fontId="28" fillId="0" borderId="0" xfId="0" applyFont="1"/>
    <xf numFmtId="0" fontId="29" fillId="0" borderId="0" xfId="0" applyFont="1" applyAlignment="1">
      <alignment horizontal="left"/>
    </xf>
    <xf numFmtId="0" fontId="4" fillId="0" borderId="0" xfId="0" applyFont="1" applyAlignment="1">
      <alignment vertical="center" wrapText="1"/>
    </xf>
    <xf numFmtId="0" fontId="4" fillId="0" borderId="9" xfId="0" applyFont="1" applyBorder="1" applyAlignment="1">
      <alignment horizontal="center" wrapText="1"/>
    </xf>
    <xf numFmtId="0" fontId="5" fillId="0" borderId="9" xfId="0" applyFont="1" applyBorder="1" applyAlignment="1">
      <alignment vertical="top" wrapText="1"/>
    </xf>
    <xf numFmtId="0" fontId="4" fillId="0" borderId="9" xfId="0" applyFont="1" applyBorder="1" applyAlignment="1">
      <alignment horizontal="left" wrapText="1"/>
    </xf>
    <xf numFmtId="0" fontId="21" fillId="0" borderId="0" xfId="0" applyFont="1" applyAlignment="1">
      <alignment horizontal="left"/>
    </xf>
    <xf numFmtId="0" fontId="4" fillId="0" borderId="18" xfId="0" applyFont="1" applyBorder="1" applyAlignment="1">
      <alignment horizontal="left" vertical="center" wrapText="1"/>
    </xf>
    <xf numFmtId="0" fontId="7" fillId="0" borderId="18" xfId="0" applyFont="1" applyBorder="1" applyAlignment="1">
      <alignment horizontal="left" vertical="center" wrapText="1"/>
    </xf>
    <xf numFmtId="0" fontId="5" fillId="0" borderId="0" xfId="0" applyFont="1" applyAlignment="1">
      <alignment vertical="top" wrapText="1"/>
    </xf>
    <xf numFmtId="0" fontId="7" fillId="0" borderId="0" xfId="0" applyFont="1" applyAlignment="1">
      <alignment horizontal="left" vertical="top"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left" wrapText="1"/>
    </xf>
    <xf numFmtId="0" fontId="28" fillId="0" borderId="0" xfId="0" applyFont="1" applyAlignment="1">
      <alignment horizontal="left" vertical="top" wrapText="1"/>
    </xf>
    <xf numFmtId="0" fontId="28" fillId="3" borderId="6" xfId="0" applyFont="1" applyFill="1" applyBorder="1" applyAlignment="1">
      <alignment horizontal="center" vertical="top" wrapText="1"/>
    </xf>
    <xf numFmtId="0" fontId="4" fillId="0" borderId="12" xfId="0" applyFont="1" applyBorder="1" applyAlignment="1">
      <alignment horizontal="left" vertical="top" wrapText="1"/>
    </xf>
    <xf numFmtId="0" fontId="3" fillId="0" borderId="10" xfId="0" applyFont="1" applyBorder="1"/>
    <xf numFmtId="0" fontId="3" fillId="0" borderId="13" xfId="0" applyFont="1" applyBorder="1"/>
    <xf numFmtId="0" fontId="3" fillId="0" borderId="20" xfId="0" applyFont="1" applyBorder="1"/>
    <xf numFmtId="0" fontId="3" fillId="0" borderId="16" xfId="0" applyFont="1" applyBorder="1"/>
    <xf numFmtId="0" fontId="7" fillId="0" borderId="0" xfId="0" applyFont="1" applyAlignment="1">
      <alignment vertical="top" wrapText="1"/>
    </xf>
    <xf numFmtId="0" fontId="4" fillId="0" borderId="9" xfId="0" applyFont="1" applyBorder="1" applyAlignment="1">
      <alignment horizontal="left"/>
    </xf>
    <xf numFmtId="0" fontId="29" fillId="0" borderId="0" xfId="0" applyFont="1" applyAlignment="1">
      <alignment vertical="top" wrapText="1"/>
    </xf>
    <xf numFmtId="0" fontId="7" fillId="0" borderId="0" xfId="0" applyFont="1"/>
    <xf numFmtId="0" fontId="5" fillId="0" borderId="0" xfId="0" applyFont="1" applyAlignment="1">
      <alignment horizontal="left"/>
    </xf>
    <xf numFmtId="0" fontId="5" fillId="3" borderId="6" xfId="0" applyFont="1" applyFill="1" applyBorder="1" applyAlignment="1">
      <alignment horizontal="center" vertical="top" wrapText="1"/>
    </xf>
    <xf numFmtId="0" fontId="4" fillId="0" borderId="6" xfId="0" applyFont="1" applyBorder="1" applyAlignment="1">
      <alignment horizontal="left" vertical="top"/>
    </xf>
    <xf numFmtId="0" fontId="4" fillId="0" borderId="0" xfId="0" applyFont="1" applyAlignment="1">
      <alignment horizontal="left" vertical="top"/>
    </xf>
    <xf numFmtId="0" fontId="4" fillId="0" borderId="12" xfId="0" applyFont="1" applyBorder="1" applyAlignment="1">
      <alignment horizontal="left"/>
    </xf>
    <xf numFmtId="0" fontId="5" fillId="0" borderId="0" xfId="0" applyFont="1" applyAlignment="1">
      <alignment horizontal="left" vertical="top"/>
    </xf>
    <xf numFmtId="0" fontId="19" fillId="0" borderId="0" xfId="0" applyFont="1" applyAlignment="1">
      <alignment horizontal="left" vertical="top"/>
    </xf>
    <xf numFmtId="0" fontId="4" fillId="0" borderId="5" xfId="0" applyFont="1" applyBorder="1" applyAlignment="1">
      <alignment horizontal="center" vertical="center"/>
    </xf>
    <xf numFmtId="0" fontId="3" fillId="0" borderId="21" xfId="0" applyFont="1" applyBorder="1"/>
    <xf numFmtId="0" fontId="4" fillId="0" borderId="5" xfId="0" applyFont="1" applyBorder="1" applyAlignment="1">
      <alignment horizontal="center" vertical="center" wrapText="1"/>
    </xf>
    <xf numFmtId="0" fontId="7" fillId="0" borderId="0" xfId="0" applyFont="1" applyAlignment="1">
      <alignment wrapText="1"/>
    </xf>
    <xf numFmtId="0" fontId="21" fillId="0" borderId="0" xfId="0" applyFont="1" applyAlignment="1">
      <alignment wrapText="1"/>
    </xf>
    <xf numFmtId="0" fontId="69" fillId="0" borderId="9" xfId="4" applyBorder="1" applyAlignment="1">
      <alignment horizontal="center"/>
    </xf>
    <xf numFmtId="0" fontId="29" fillId="0" borderId="0" xfId="0" applyFont="1" applyAlignment="1">
      <alignment vertical="center" wrapText="1"/>
    </xf>
    <xf numFmtId="0" fontId="21" fillId="0" borderId="9" xfId="0" applyFont="1" applyBorder="1" applyAlignment="1">
      <alignment horizontal="left" wrapText="1"/>
    </xf>
    <xf numFmtId="0" fontId="4" fillId="0" borderId="18" xfId="0" applyFont="1" applyBorder="1" applyAlignment="1">
      <alignment horizontal="left" vertical="top" wrapText="1"/>
    </xf>
    <xf numFmtId="0" fontId="4" fillId="0" borderId="29" xfId="0" applyFont="1" applyBorder="1" applyAlignment="1">
      <alignment horizontal="left" vertical="top" wrapText="1"/>
    </xf>
    <xf numFmtId="0" fontId="7" fillId="0" borderId="18" xfId="0" applyFont="1" applyBorder="1" applyAlignment="1">
      <alignment horizontal="left" wrapText="1"/>
    </xf>
    <xf numFmtId="0" fontId="7" fillId="0" borderId="29" xfId="0" applyFont="1" applyBorder="1" applyAlignment="1">
      <alignment horizontal="left" wrapText="1"/>
    </xf>
    <xf numFmtId="0" fontId="5" fillId="0" borderId="9" xfId="0" applyFont="1" applyBorder="1" applyAlignment="1">
      <alignment horizontal="left" vertical="top" wrapText="1"/>
    </xf>
    <xf numFmtId="0" fontId="7" fillId="5" borderId="1" xfId="0" applyFont="1" applyFill="1" applyBorder="1" applyAlignment="1">
      <alignment horizontal="left" vertical="top" wrapText="1"/>
    </xf>
    <xf numFmtId="0" fontId="3" fillId="0" borderId="22" xfId="0" applyFont="1" applyBorder="1"/>
    <xf numFmtId="0" fontId="4" fillId="0" borderId="0" xfId="0" applyFont="1"/>
    <xf numFmtId="0" fontId="8" fillId="0" borderId="0" xfId="0" applyFont="1" applyAlignment="1">
      <alignment horizontal="left" vertical="top" wrapText="1"/>
    </xf>
    <xf numFmtId="0" fontId="33" fillId="0" borderId="0" xfId="0" applyFont="1" applyAlignment="1">
      <alignment horizontal="left" vertical="top" wrapText="1"/>
    </xf>
    <xf numFmtId="0" fontId="7" fillId="0" borderId="0" xfId="0" applyFont="1" applyAlignment="1">
      <alignment horizontal="center" vertical="top" wrapText="1"/>
    </xf>
    <xf numFmtId="0" fontId="20" fillId="0" borderId="0" xfId="0" applyFont="1" applyAlignment="1">
      <alignment horizontal="left" vertical="top"/>
    </xf>
    <xf numFmtId="0" fontId="7" fillId="0" borderId="29"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Alignment="1">
      <alignment horizontal="left" wrapText="1"/>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9" xfId="0" applyFont="1" applyFill="1" applyBorder="1" applyAlignment="1">
      <alignment horizontal="center"/>
    </xf>
    <xf numFmtId="0" fontId="5" fillId="0" borderId="6" xfId="0" applyFont="1" applyBorder="1" applyAlignment="1">
      <alignment horizontal="left" vertical="top" wrapText="1"/>
    </xf>
    <xf numFmtId="0" fontId="4" fillId="0" borderId="18" xfId="0" applyFont="1" applyBorder="1" applyAlignment="1">
      <alignment horizontal="left" vertical="top"/>
    </xf>
    <xf numFmtId="0" fontId="4" fillId="0" borderId="29" xfId="0" applyFont="1" applyBorder="1" applyAlignment="1">
      <alignment horizontal="left" vertical="top"/>
    </xf>
    <xf numFmtId="0" fontId="4" fillId="0" borderId="18" xfId="0" applyFont="1" applyBorder="1" applyAlignment="1">
      <alignment horizontal="left" vertical="center"/>
    </xf>
    <xf numFmtId="0" fontId="4" fillId="0" borderId="29" xfId="0" applyFont="1" applyBorder="1" applyAlignment="1">
      <alignment horizontal="left" vertical="center"/>
    </xf>
    <xf numFmtId="0" fontId="28" fillId="0" borderId="0" xfId="0" applyFont="1" applyAlignment="1">
      <alignment wrapText="1"/>
    </xf>
    <xf numFmtId="0" fontId="34" fillId="0" borderId="0" xfId="0" applyFont="1" applyAlignment="1">
      <alignment horizontal="left" vertical="top" wrapText="1"/>
    </xf>
    <xf numFmtId="0" fontId="8" fillId="0" borderId="9" xfId="0" applyFont="1" applyBorder="1" applyAlignment="1">
      <alignment horizontal="left" vertical="top" wrapText="1"/>
    </xf>
    <xf numFmtId="0" fontId="19" fillId="0" borderId="0" xfId="0" applyFont="1" applyAlignment="1">
      <alignment horizontal="left" vertical="top" wrapText="1"/>
    </xf>
    <xf numFmtId="0" fontId="28" fillId="0" borderId="0" xfId="0" applyFont="1" applyAlignment="1">
      <alignment horizontal="left" wrapText="1"/>
    </xf>
    <xf numFmtId="0" fontId="22" fillId="0" borderId="0" xfId="0" applyFont="1" applyAlignment="1">
      <alignment horizontal="left" vertical="center" wrapText="1"/>
    </xf>
    <xf numFmtId="0" fontId="5" fillId="0" borderId="17" xfId="0" applyFont="1" applyBorder="1" applyAlignment="1">
      <alignment horizontal="center" vertical="center"/>
    </xf>
    <xf numFmtId="0" fontId="5" fillId="3" borderId="23" xfId="0" applyFont="1" applyFill="1" applyBorder="1" applyAlignment="1">
      <alignment horizontal="center" vertical="center" wrapText="1"/>
    </xf>
    <xf numFmtId="0" fontId="3" fillId="0" borderId="26" xfId="0" applyFont="1" applyBorder="1"/>
    <xf numFmtId="0" fontId="5" fillId="3" borderId="24" xfId="0" applyFont="1" applyFill="1" applyBorder="1" applyAlignment="1">
      <alignment horizontal="center" vertical="center" wrapText="1"/>
    </xf>
    <xf numFmtId="0" fontId="3" fillId="0" borderId="27" xfId="0" applyFont="1" applyBorder="1"/>
    <xf numFmtId="0" fontId="5" fillId="3" borderId="25" xfId="0" applyFont="1" applyFill="1" applyBorder="1" applyAlignment="1">
      <alignment horizontal="center" vertical="center" wrapText="1"/>
    </xf>
    <xf numFmtId="0" fontId="3" fillId="0" borderId="28" xfId="0" applyFont="1" applyBorder="1"/>
    <xf numFmtId="0" fontId="5" fillId="3" borderId="12" xfId="0" applyFont="1" applyFill="1" applyBorder="1" applyAlignment="1">
      <alignment horizontal="center" vertical="center" wrapText="1"/>
    </xf>
    <xf numFmtId="0" fontId="3" fillId="0" borderId="18" xfId="0" applyFont="1" applyBorder="1"/>
    <xf numFmtId="0" fontId="4" fillId="3" borderId="6" xfId="0" applyFont="1" applyFill="1" applyBorder="1"/>
    <xf numFmtId="0" fontId="4" fillId="0" borderId="9" xfId="0" applyFont="1" applyBorder="1" applyAlignment="1">
      <alignment wrapText="1"/>
    </xf>
    <xf numFmtId="0" fontId="21" fillId="0" borderId="9"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lignment vertical="top" wrapText="1"/>
    </xf>
    <xf numFmtId="0" fontId="36" fillId="0" borderId="0" xfId="0" applyFont="1" applyAlignment="1">
      <alignment horizontal="left" vertical="top" wrapText="1"/>
    </xf>
    <xf numFmtId="0" fontId="4" fillId="0" borderId="7" xfId="0" applyFont="1" applyBorder="1" applyAlignment="1">
      <alignment horizontal="left" vertical="top" wrapText="1"/>
    </xf>
    <xf numFmtId="0" fontId="5" fillId="0" borderId="0" xfId="0" applyFont="1" applyAlignment="1">
      <alignment horizontal="left" vertical="center"/>
    </xf>
    <xf numFmtId="0" fontId="5" fillId="0" borderId="6" xfId="0" applyFont="1" applyBorder="1" applyAlignment="1">
      <alignment horizontal="center" vertical="center" wrapText="1"/>
    </xf>
    <xf numFmtId="0" fontId="4" fillId="0" borderId="6" xfId="0" applyFont="1" applyBorder="1" applyAlignment="1">
      <alignment vertical="top"/>
    </xf>
    <xf numFmtId="0" fontId="11" fillId="0" borderId="0" xfId="0" applyFont="1" applyAlignment="1">
      <alignment horizontal="left" vertical="top" wrapText="1"/>
    </xf>
    <xf numFmtId="0" fontId="5" fillId="0" borderId="9" xfId="0" applyFont="1" applyBorder="1" applyAlignment="1">
      <alignment horizontal="left" vertical="center"/>
    </xf>
    <xf numFmtId="0" fontId="5" fillId="0" borderId="20" xfId="0" applyFont="1" applyBorder="1" applyAlignment="1">
      <alignment horizontal="center" vertical="center" wrapText="1"/>
    </xf>
    <xf numFmtId="0" fontId="2" fillId="6" borderId="1" xfId="0" applyFont="1" applyFill="1" applyBorder="1" applyAlignment="1">
      <alignment horizontal="center" vertical="center"/>
    </xf>
    <xf numFmtId="16" fontId="3" fillId="0" borderId="36" xfId="0" applyNumberFormat="1" applyFont="1" applyBorder="1" applyAlignment="1">
      <alignment horizontal="center"/>
    </xf>
  </cellXfs>
  <cellStyles count="7">
    <cellStyle name="Currency" xfId="5" builtinId="4"/>
    <cellStyle name="Hyperlink" xfId="4" builtinId="8"/>
    <cellStyle name="Normal" xfId="0" builtinId="0"/>
    <cellStyle name="Normal 2" xfId="1" xr:uid="{CC22E466-3F48-418C-949F-6E99BE8ED521}"/>
    <cellStyle name="Normal 3" xfId="2" xr:uid="{81D94C7C-ECCB-4038-82EA-D5FFD2086E5D}"/>
    <cellStyle name="Normal 4" xfId="3" xr:uid="{E74C3D5A-3A74-4B82-AF67-A3685C1E1138}"/>
    <cellStyle name="Percent" xfId="6" builtinId="5"/>
  </cellStyles>
  <dxfs count="1">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versity.jefferson.edu/" TargetMode="External"/><Relationship Id="rId1" Type="http://schemas.openxmlformats.org/officeDocument/2006/relationships/hyperlink" Target="https://www.jefferson.edu/admissions/apply.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jefferson.edu/life-at-jefferson/handbooks/policies/undergraduate-policies/military-experience-credit.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jefferson.wbnpc.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sheetPr>
    <tabColor rgb="FF008000"/>
  </sheetPr>
  <dimension ref="A1:Z999"/>
  <sheetViews>
    <sheetView showGridLines="0" tabSelected="1" zoomScaleNormal="100" workbookViewId="0">
      <selection activeCell="B89" sqref="B89"/>
    </sheetView>
  </sheetViews>
  <sheetFormatPr defaultColWidth="12.59765625" defaultRowHeight="15" customHeight="1"/>
  <cols>
    <col min="1" max="1" width="4.46484375" style="292" customWidth="1"/>
    <col min="2" max="2" width="36.19921875" style="292" customWidth="1"/>
    <col min="3" max="3" width="4" style="292" customWidth="1"/>
    <col min="4" max="4" width="45.46484375" style="292" customWidth="1"/>
    <col min="5" max="6" width="3.796875" style="292" customWidth="1"/>
    <col min="7" max="26" width="8.59765625" style="292" customWidth="1"/>
    <col min="27" max="16384" width="12.59765625" style="292"/>
  </cols>
  <sheetData>
    <row r="1" spans="1:26" ht="12.75" customHeight="1">
      <c r="A1" s="368" t="s">
        <v>0</v>
      </c>
      <c r="B1" s="369"/>
      <c r="C1" s="369"/>
      <c r="D1" s="369"/>
      <c r="E1" s="291"/>
      <c r="F1" s="291"/>
      <c r="G1" s="291"/>
      <c r="H1" s="291"/>
      <c r="I1" s="291"/>
      <c r="J1" s="291"/>
      <c r="K1" s="291"/>
      <c r="L1" s="291"/>
      <c r="M1" s="291"/>
      <c r="N1" s="291"/>
      <c r="O1" s="291"/>
      <c r="P1" s="291"/>
      <c r="Q1" s="291"/>
      <c r="R1" s="291"/>
      <c r="S1" s="291"/>
      <c r="T1" s="291"/>
      <c r="U1" s="291"/>
      <c r="V1" s="291"/>
      <c r="W1" s="291"/>
      <c r="X1" s="291"/>
      <c r="Y1" s="291"/>
      <c r="Z1" s="291"/>
    </row>
    <row r="2" spans="1:26" ht="12.75" customHeight="1">
      <c r="A2" s="293"/>
      <c r="B2" s="291"/>
      <c r="C2" s="370"/>
      <c r="D2" s="371"/>
      <c r="E2" s="291"/>
      <c r="F2" s="291"/>
      <c r="G2" s="291"/>
      <c r="H2" s="291"/>
      <c r="I2" s="291"/>
      <c r="J2" s="291"/>
      <c r="K2" s="291"/>
      <c r="L2" s="291"/>
      <c r="M2" s="291"/>
      <c r="N2" s="291"/>
      <c r="O2" s="291"/>
      <c r="P2" s="291"/>
      <c r="Q2" s="291"/>
      <c r="R2" s="291"/>
      <c r="S2" s="291"/>
      <c r="T2" s="291"/>
      <c r="U2" s="291"/>
      <c r="V2" s="291"/>
      <c r="W2" s="291"/>
      <c r="X2" s="291"/>
      <c r="Y2" s="291"/>
      <c r="Z2" s="291"/>
    </row>
    <row r="3" spans="1:26" ht="12.75" customHeight="1">
      <c r="A3" s="295" t="s">
        <v>1</v>
      </c>
      <c r="B3" s="296" t="s">
        <v>2</v>
      </c>
      <c r="C3" s="294"/>
      <c r="D3" s="294"/>
      <c r="E3" s="291"/>
      <c r="F3" s="291"/>
      <c r="G3" s="291"/>
      <c r="H3" s="291"/>
      <c r="I3" s="291"/>
      <c r="J3" s="291"/>
      <c r="K3" s="291"/>
      <c r="L3" s="291"/>
      <c r="M3" s="291"/>
      <c r="N3" s="291"/>
      <c r="O3" s="291"/>
      <c r="P3" s="291"/>
      <c r="Q3" s="291"/>
      <c r="R3" s="291"/>
      <c r="S3" s="291"/>
      <c r="T3" s="291"/>
      <c r="U3" s="291"/>
      <c r="V3" s="291"/>
      <c r="W3" s="291"/>
      <c r="X3" s="291"/>
      <c r="Y3" s="291"/>
      <c r="Z3" s="291"/>
    </row>
    <row r="4" spans="1:26" ht="12.75" customHeight="1">
      <c r="A4" s="295"/>
      <c r="B4" s="291" t="s">
        <v>1089</v>
      </c>
      <c r="C4" s="294"/>
      <c r="D4" s="297" t="s">
        <v>1193</v>
      </c>
      <c r="E4" s="291"/>
      <c r="F4" s="291"/>
      <c r="G4" s="291"/>
      <c r="H4" s="291"/>
      <c r="I4" s="291"/>
      <c r="J4" s="291"/>
      <c r="K4" s="291"/>
      <c r="L4" s="291"/>
      <c r="M4" s="291"/>
      <c r="N4" s="291"/>
      <c r="O4" s="291"/>
      <c r="P4" s="291"/>
      <c r="Q4" s="291"/>
      <c r="R4" s="291"/>
      <c r="S4" s="291"/>
      <c r="T4" s="291"/>
      <c r="U4" s="291"/>
      <c r="V4" s="291"/>
      <c r="W4" s="291"/>
      <c r="X4" s="291"/>
      <c r="Y4" s="291"/>
      <c r="Z4" s="291"/>
    </row>
    <row r="5" spans="1:26" ht="12.75" customHeight="1">
      <c r="A5" s="295"/>
      <c r="B5" s="291" t="s">
        <v>3</v>
      </c>
      <c r="C5" s="294"/>
      <c r="D5" s="297" t="s">
        <v>1187</v>
      </c>
      <c r="E5" s="291"/>
      <c r="F5" s="291"/>
      <c r="G5" s="291"/>
      <c r="H5" s="291"/>
      <c r="I5" s="291"/>
      <c r="J5" s="291"/>
      <c r="K5" s="291"/>
      <c r="L5" s="291"/>
      <c r="M5" s="291"/>
      <c r="N5" s="291"/>
      <c r="O5" s="291"/>
      <c r="P5" s="291"/>
      <c r="Q5" s="291"/>
      <c r="R5" s="291"/>
      <c r="S5" s="291"/>
      <c r="T5" s="291"/>
      <c r="U5" s="291"/>
      <c r="V5" s="291"/>
      <c r="W5" s="291"/>
      <c r="X5" s="291"/>
      <c r="Y5" s="291"/>
      <c r="Z5" s="291"/>
    </row>
    <row r="6" spans="1:26" ht="12.75" customHeight="1">
      <c r="A6" s="295"/>
      <c r="B6" s="291" t="s">
        <v>4</v>
      </c>
      <c r="C6" s="294"/>
      <c r="D6" s="297"/>
      <c r="E6" s="291"/>
      <c r="F6" s="291"/>
      <c r="G6" s="291"/>
      <c r="H6" s="291"/>
      <c r="I6" s="291"/>
      <c r="J6" s="291"/>
      <c r="K6" s="291"/>
      <c r="L6" s="291"/>
      <c r="M6" s="291"/>
      <c r="N6" s="291"/>
      <c r="O6" s="291"/>
      <c r="P6" s="291"/>
      <c r="Q6" s="291"/>
      <c r="R6" s="291"/>
      <c r="S6" s="291"/>
      <c r="T6" s="291"/>
      <c r="U6" s="291"/>
      <c r="V6" s="291"/>
      <c r="W6" s="291"/>
      <c r="X6" s="291"/>
      <c r="Y6" s="291"/>
      <c r="Z6" s="291"/>
    </row>
    <row r="7" spans="1:26" ht="12.75" customHeight="1">
      <c r="A7" s="295"/>
      <c r="B7" s="291" t="s">
        <v>5</v>
      </c>
      <c r="C7" s="294"/>
      <c r="D7" s="345" t="s">
        <v>1188</v>
      </c>
      <c r="E7" s="291"/>
      <c r="F7" s="291"/>
      <c r="G7" s="291"/>
      <c r="H7" s="291"/>
      <c r="I7" s="291"/>
      <c r="J7" s="291"/>
      <c r="K7" s="291"/>
      <c r="L7" s="291"/>
      <c r="M7" s="291"/>
      <c r="N7" s="291"/>
      <c r="O7" s="291"/>
      <c r="P7" s="291"/>
      <c r="Q7" s="291"/>
      <c r="R7" s="291"/>
      <c r="S7" s="291"/>
      <c r="T7" s="291"/>
      <c r="U7" s="291"/>
      <c r="V7" s="291"/>
      <c r="W7" s="291"/>
      <c r="X7" s="291"/>
      <c r="Y7" s="291"/>
      <c r="Z7" s="291"/>
    </row>
    <row r="8" spans="1:26" ht="12.75" customHeight="1">
      <c r="A8" s="295"/>
      <c r="B8" s="291" t="s">
        <v>6</v>
      </c>
      <c r="C8" s="294"/>
      <c r="D8" s="348" t="s">
        <v>1194</v>
      </c>
      <c r="E8" s="291"/>
      <c r="F8" s="291"/>
      <c r="G8" s="291"/>
      <c r="H8" s="291"/>
      <c r="I8" s="291"/>
      <c r="J8" s="291"/>
      <c r="K8" s="291"/>
      <c r="L8" s="291"/>
      <c r="M8" s="291"/>
      <c r="N8" s="291"/>
      <c r="O8" s="291"/>
      <c r="P8" s="291"/>
      <c r="Q8" s="291"/>
      <c r="R8" s="291"/>
      <c r="S8" s="291"/>
      <c r="T8" s="291"/>
      <c r="U8" s="291"/>
      <c r="V8" s="291"/>
      <c r="W8" s="291"/>
      <c r="X8" s="291"/>
      <c r="Y8" s="291"/>
      <c r="Z8" s="291"/>
    </row>
    <row r="9" spans="1:26" ht="12.75" customHeight="1">
      <c r="A9" s="295"/>
      <c r="B9" s="291" t="s">
        <v>1090</v>
      </c>
      <c r="C9" s="294"/>
      <c r="D9" s="347" t="s">
        <v>1189</v>
      </c>
      <c r="E9" s="291"/>
      <c r="F9" s="291"/>
      <c r="G9" s="291"/>
      <c r="H9" s="291"/>
      <c r="I9" s="291"/>
      <c r="J9" s="291"/>
      <c r="K9" s="291"/>
      <c r="L9" s="291"/>
      <c r="M9" s="291"/>
      <c r="N9" s="291"/>
      <c r="O9" s="291"/>
      <c r="P9" s="291"/>
      <c r="Q9" s="291"/>
      <c r="R9" s="291"/>
      <c r="S9" s="291"/>
      <c r="T9" s="291"/>
      <c r="U9" s="291"/>
      <c r="V9" s="291"/>
      <c r="W9" s="291"/>
      <c r="X9" s="291"/>
      <c r="Y9" s="291"/>
      <c r="Z9" s="291"/>
    </row>
    <row r="10" spans="1:26" ht="12.75" customHeight="1">
      <c r="A10" s="295"/>
      <c r="B10" s="291" t="s">
        <v>1091</v>
      </c>
      <c r="C10" s="294"/>
      <c r="D10" s="297"/>
      <c r="E10" s="291"/>
      <c r="F10" s="291"/>
      <c r="G10" s="291"/>
      <c r="H10" s="291"/>
      <c r="I10" s="291"/>
      <c r="J10" s="291"/>
      <c r="K10" s="291"/>
      <c r="L10" s="291"/>
      <c r="M10" s="291"/>
      <c r="N10" s="291"/>
      <c r="O10" s="291"/>
      <c r="P10" s="291"/>
      <c r="Q10" s="291"/>
      <c r="R10" s="291"/>
      <c r="S10" s="291"/>
      <c r="T10" s="291"/>
      <c r="U10" s="291"/>
      <c r="V10" s="291"/>
      <c r="W10" s="291"/>
      <c r="X10" s="291"/>
      <c r="Y10" s="291"/>
      <c r="Z10" s="291"/>
    </row>
    <row r="11" spans="1:26" ht="12.75" customHeight="1">
      <c r="A11" s="295"/>
      <c r="B11" s="291" t="s">
        <v>1092</v>
      </c>
      <c r="C11" s="294"/>
      <c r="D11" s="346" t="s">
        <v>1190</v>
      </c>
      <c r="E11" s="291"/>
      <c r="F11" s="291"/>
      <c r="G11" s="291"/>
      <c r="H11" s="291"/>
      <c r="I11" s="291"/>
      <c r="J11" s="291"/>
      <c r="K11" s="291"/>
      <c r="L11" s="291"/>
      <c r="M11" s="291"/>
      <c r="N11" s="291"/>
      <c r="O11" s="291"/>
      <c r="P11" s="291"/>
      <c r="Q11" s="291"/>
      <c r="R11" s="291"/>
      <c r="S11" s="291"/>
      <c r="T11" s="291"/>
      <c r="U11" s="291"/>
      <c r="V11" s="291"/>
      <c r="W11" s="291"/>
      <c r="X11" s="291"/>
      <c r="Y11" s="291"/>
      <c r="Z11" s="291"/>
    </row>
    <row r="12" spans="1:26" ht="12.75" customHeight="1">
      <c r="A12" s="295"/>
      <c r="B12" s="291"/>
      <c r="C12" s="294"/>
      <c r="D12" s="298"/>
      <c r="E12" s="291"/>
      <c r="F12" s="291"/>
      <c r="G12" s="291"/>
      <c r="H12" s="291"/>
      <c r="I12" s="291"/>
      <c r="J12" s="291"/>
      <c r="K12" s="291"/>
      <c r="L12" s="291"/>
      <c r="M12" s="291"/>
      <c r="N12" s="291"/>
      <c r="O12" s="291"/>
      <c r="P12" s="291"/>
      <c r="Q12" s="291"/>
      <c r="R12" s="291"/>
      <c r="S12" s="291"/>
      <c r="T12" s="291"/>
      <c r="U12" s="291"/>
      <c r="V12" s="291"/>
      <c r="W12" s="291"/>
      <c r="X12" s="291"/>
      <c r="Y12" s="291"/>
      <c r="Z12" s="291"/>
    </row>
    <row r="13" spans="1:26" ht="12.75" customHeight="1">
      <c r="A13" s="295"/>
      <c r="B13" s="372" t="s">
        <v>7</v>
      </c>
      <c r="C13" s="300" t="s">
        <v>1191</v>
      </c>
      <c r="D13" s="294" t="s">
        <v>8</v>
      </c>
      <c r="E13" s="301"/>
      <c r="F13" s="301"/>
      <c r="G13" s="291"/>
      <c r="H13" s="291"/>
      <c r="I13" s="291"/>
      <c r="J13" s="291"/>
      <c r="K13" s="291"/>
      <c r="L13" s="291"/>
      <c r="M13" s="291"/>
      <c r="N13" s="291"/>
      <c r="O13" s="291"/>
      <c r="P13" s="291"/>
      <c r="Q13" s="291"/>
      <c r="R13" s="291"/>
      <c r="S13" s="291"/>
      <c r="T13" s="291"/>
      <c r="U13" s="291"/>
      <c r="V13" s="291"/>
      <c r="W13" s="291"/>
      <c r="X13" s="291"/>
      <c r="Y13" s="291"/>
      <c r="Z13" s="291"/>
    </row>
    <row r="14" spans="1:26" ht="12.75" customHeight="1">
      <c r="A14" s="295"/>
      <c r="B14" s="371"/>
      <c r="C14" s="302"/>
      <c r="D14" s="294" t="s">
        <v>9</v>
      </c>
      <c r="E14" s="301"/>
      <c r="F14" s="301"/>
      <c r="G14" s="291"/>
      <c r="H14" s="291"/>
      <c r="I14" s="291"/>
      <c r="J14" s="291"/>
      <c r="K14" s="291"/>
      <c r="L14" s="291"/>
      <c r="M14" s="291"/>
      <c r="N14" s="291"/>
      <c r="O14" s="291"/>
      <c r="P14" s="291"/>
      <c r="Q14" s="291"/>
      <c r="R14" s="291"/>
      <c r="S14" s="291"/>
      <c r="T14" s="291"/>
      <c r="U14" s="291"/>
      <c r="V14" s="291"/>
      <c r="W14" s="291"/>
      <c r="X14" s="291"/>
      <c r="Y14" s="291"/>
      <c r="Z14" s="291"/>
    </row>
    <row r="15" spans="1:26" ht="12.75" customHeight="1">
      <c r="A15" s="295"/>
      <c r="B15" s="303"/>
      <c r="C15" s="294"/>
      <c r="D15" s="294"/>
      <c r="E15" s="301"/>
      <c r="F15" s="301"/>
      <c r="G15" s="291"/>
      <c r="H15" s="291"/>
      <c r="I15" s="291"/>
      <c r="J15" s="291"/>
      <c r="K15" s="291"/>
      <c r="L15" s="291"/>
      <c r="M15" s="291"/>
      <c r="N15" s="291"/>
      <c r="O15" s="291"/>
      <c r="P15" s="291"/>
      <c r="Q15" s="291"/>
      <c r="R15" s="291"/>
      <c r="S15" s="291"/>
      <c r="T15" s="291"/>
      <c r="U15" s="291"/>
      <c r="V15" s="291"/>
      <c r="W15" s="291"/>
      <c r="X15" s="291"/>
      <c r="Y15" s="291"/>
      <c r="Z15" s="291"/>
    </row>
    <row r="16" spans="1:26" ht="12.75" customHeight="1">
      <c r="A16" s="295"/>
      <c r="B16" s="291" t="s">
        <v>10</v>
      </c>
      <c r="C16" s="294"/>
      <c r="D16" s="294"/>
      <c r="E16" s="291"/>
      <c r="F16" s="291"/>
      <c r="G16" s="291"/>
      <c r="H16" s="291"/>
      <c r="I16" s="291"/>
      <c r="J16" s="291"/>
      <c r="K16" s="291"/>
      <c r="L16" s="291"/>
      <c r="M16" s="291"/>
      <c r="N16" s="291"/>
      <c r="O16" s="291"/>
      <c r="P16" s="291"/>
      <c r="Q16" s="291"/>
      <c r="R16" s="291"/>
      <c r="S16" s="291"/>
      <c r="T16" s="291"/>
      <c r="U16" s="291"/>
      <c r="V16" s="291"/>
      <c r="W16" s="291"/>
      <c r="X16" s="291"/>
      <c r="Y16" s="291"/>
      <c r="Z16" s="291"/>
    </row>
    <row r="17" spans="1:26" ht="12.75" customHeight="1">
      <c r="A17" s="295"/>
      <c r="B17" s="373" t="s">
        <v>1192</v>
      </c>
      <c r="C17" s="366"/>
      <c r="D17" s="367"/>
      <c r="E17" s="291"/>
      <c r="F17" s="291"/>
      <c r="G17" s="291"/>
      <c r="H17" s="291"/>
      <c r="I17" s="291"/>
      <c r="J17" s="291"/>
      <c r="K17" s="291"/>
      <c r="L17" s="291"/>
      <c r="M17" s="291"/>
      <c r="N17" s="291"/>
      <c r="O17" s="291"/>
      <c r="P17" s="291"/>
      <c r="Q17" s="291"/>
      <c r="R17" s="291"/>
      <c r="S17" s="291"/>
      <c r="T17" s="291"/>
      <c r="U17" s="291"/>
      <c r="V17" s="291"/>
      <c r="W17" s="291"/>
      <c r="X17" s="291"/>
      <c r="Y17" s="291"/>
      <c r="Z17" s="291"/>
    </row>
    <row r="18" spans="1:26" ht="12.75" customHeight="1">
      <c r="A18" s="295"/>
      <c r="B18" s="291"/>
      <c r="C18" s="294"/>
      <c r="D18" s="294"/>
      <c r="E18" s="291"/>
      <c r="F18" s="291"/>
      <c r="G18" s="291"/>
      <c r="H18" s="291"/>
      <c r="I18" s="291"/>
      <c r="J18" s="291"/>
      <c r="K18" s="291"/>
      <c r="L18" s="291"/>
      <c r="M18" s="291"/>
      <c r="N18" s="291"/>
      <c r="O18" s="291"/>
      <c r="P18" s="291"/>
      <c r="Q18" s="291"/>
      <c r="R18" s="291"/>
      <c r="S18" s="291"/>
      <c r="T18" s="291"/>
      <c r="U18" s="291"/>
      <c r="V18" s="291"/>
      <c r="W18" s="291"/>
      <c r="X18" s="291"/>
      <c r="Y18" s="291"/>
      <c r="Z18" s="291"/>
    </row>
    <row r="19" spans="1:26" ht="53.25" customHeight="1">
      <c r="A19" s="295" t="s">
        <v>11</v>
      </c>
      <c r="B19" s="370" t="s">
        <v>12</v>
      </c>
      <c r="C19" s="371"/>
      <c r="D19" s="371"/>
      <c r="E19" s="291"/>
      <c r="F19" s="291"/>
      <c r="G19" s="291"/>
      <c r="H19" s="291"/>
      <c r="I19" s="291"/>
      <c r="J19" s="291"/>
      <c r="K19" s="291"/>
      <c r="L19" s="291"/>
      <c r="M19" s="291"/>
      <c r="N19" s="291"/>
      <c r="O19" s="291"/>
      <c r="P19" s="291"/>
      <c r="Q19" s="291"/>
      <c r="R19" s="291"/>
      <c r="S19" s="291"/>
      <c r="T19" s="291"/>
      <c r="U19" s="291"/>
      <c r="V19" s="291"/>
      <c r="W19" s="291"/>
      <c r="X19" s="291"/>
      <c r="Y19" s="291"/>
      <c r="Z19" s="291"/>
    </row>
    <row r="20" spans="1:26" ht="29.25" customHeight="1">
      <c r="A20" s="295"/>
      <c r="B20" s="365"/>
      <c r="C20" s="366"/>
      <c r="D20" s="367"/>
      <c r="E20" s="291"/>
      <c r="F20" s="291"/>
      <c r="G20" s="291"/>
      <c r="H20" s="291"/>
      <c r="I20" s="291"/>
      <c r="J20" s="291"/>
      <c r="K20" s="291"/>
      <c r="L20" s="291"/>
      <c r="M20" s="291"/>
      <c r="N20" s="291"/>
      <c r="O20" s="291"/>
      <c r="P20" s="291"/>
      <c r="Q20" s="291"/>
      <c r="R20" s="291"/>
      <c r="S20" s="291"/>
      <c r="T20" s="291"/>
      <c r="U20" s="291"/>
      <c r="V20" s="291"/>
      <c r="W20" s="291"/>
      <c r="X20" s="291"/>
      <c r="Y20" s="291"/>
      <c r="Z20" s="291"/>
    </row>
    <row r="21" spans="1:26" ht="12.75" customHeight="1">
      <c r="A21" s="293"/>
      <c r="B21" s="291"/>
      <c r="C21" s="294"/>
      <c r="D21" s="294"/>
      <c r="E21" s="291"/>
      <c r="F21" s="291"/>
      <c r="G21" s="291"/>
      <c r="H21" s="291"/>
      <c r="I21" s="291"/>
      <c r="J21" s="291"/>
      <c r="K21" s="291"/>
      <c r="L21" s="291"/>
      <c r="M21" s="291"/>
      <c r="N21" s="291"/>
      <c r="O21" s="291"/>
      <c r="P21" s="291"/>
      <c r="Q21" s="291"/>
      <c r="R21" s="291"/>
      <c r="S21" s="291"/>
      <c r="T21" s="291"/>
      <c r="U21" s="291"/>
      <c r="V21" s="291"/>
      <c r="W21" s="291"/>
      <c r="X21" s="291"/>
      <c r="Y21" s="291"/>
      <c r="Z21" s="291"/>
    </row>
    <row r="22" spans="1:26" ht="12.75" customHeight="1">
      <c r="A22" s="295" t="s">
        <v>13</v>
      </c>
      <c r="B22" s="296" t="s">
        <v>1093</v>
      </c>
      <c r="C22" s="304"/>
      <c r="D22" s="305"/>
      <c r="E22" s="291"/>
      <c r="F22" s="291"/>
      <c r="G22" s="291"/>
      <c r="H22" s="291"/>
      <c r="I22" s="291"/>
      <c r="J22" s="291"/>
      <c r="K22" s="291"/>
      <c r="L22" s="291"/>
      <c r="M22" s="291"/>
      <c r="N22" s="291"/>
      <c r="O22" s="291"/>
      <c r="P22" s="291"/>
      <c r="Q22" s="291"/>
      <c r="R22" s="291"/>
      <c r="S22" s="291"/>
      <c r="T22" s="291"/>
      <c r="U22" s="291"/>
      <c r="V22" s="291"/>
      <c r="W22" s="291"/>
      <c r="X22" s="291"/>
      <c r="Y22" s="291"/>
      <c r="Z22" s="291"/>
    </row>
    <row r="23" spans="1:26" ht="12.75" customHeight="1">
      <c r="A23" s="295"/>
      <c r="B23" s="291" t="s">
        <v>14</v>
      </c>
      <c r="C23" s="306"/>
      <c r="D23" s="345" t="s">
        <v>1195</v>
      </c>
      <c r="E23" s="291"/>
      <c r="F23" s="291"/>
      <c r="G23" s="291"/>
      <c r="H23" s="291"/>
      <c r="I23" s="291"/>
      <c r="J23" s="291"/>
      <c r="K23" s="291"/>
      <c r="L23" s="291"/>
      <c r="M23" s="291"/>
      <c r="N23" s="291"/>
      <c r="O23" s="291"/>
      <c r="P23" s="291"/>
      <c r="Q23" s="291"/>
      <c r="R23" s="291"/>
      <c r="S23" s="291"/>
      <c r="T23" s="291"/>
      <c r="U23" s="291"/>
      <c r="V23" s="291"/>
      <c r="W23" s="291"/>
      <c r="X23" s="291"/>
      <c r="Y23" s="291"/>
      <c r="Z23" s="291"/>
    </row>
    <row r="24" spans="1:26" ht="12.75" customHeight="1">
      <c r="A24" s="295"/>
      <c r="B24" s="291" t="s">
        <v>5</v>
      </c>
      <c r="C24" s="306"/>
      <c r="D24" s="345" t="s">
        <v>1196</v>
      </c>
      <c r="E24" s="291"/>
      <c r="F24" s="291"/>
      <c r="G24" s="291"/>
      <c r="H24" s="291"/>
      <c r="I24" s="291"/>
      <c r="J24" s="291"/>
      <c r="K24" s="291"/>
      <c r="L24" s="291"/>
      <c r="M24" s="291"/>
      <c r="N24" s="291"/>
      <c r="O24" s="291"/>
      <c r="P24" s="291"/>
      <c r="Q24" s="291"/>
      <c r="R24" s="291"/>
      <c r="S24" s="291"/>
      <c r="T24" s="291"/>
      <c r="U24" s="291"/>
      <c r="V24" s="291"/>
      <c r="W24" s="291"/>
      <c r="X24" s="291"/>
      <c r="Y24" s="291"/>
      <c r="Z24" s="291"/>
    </row>
    <row r="25" spans="1:26" ht="12.75" customHeight="1">
      <c r="A25" s="295"/>
      <c r="B25" s="299" t="s">
        <v>6</v>
      </c>
      <c r="C25" s="306"/>
      <c r="D25" s="307" t="s">
        <v>1200</v>
      </c>
      <c r="E25" s="291"/>
      <c r="F25" s="291"/>
      <c r="G25" s="291"/>
      <c r="H25" s="291"/>
      <c r="I25" s="291"/>
      <c r="J25" s="291"/>
      <c r="K25" s="291"/>
      <c r="L25" s="291"/>
      <c r="M25" s="291"/>
      <c r="N25" s="291"/>
      <c r="O25" s="291"/>
      <c r="P25" s="291"/>
      <c r="Q25" s="291"/>
      <c r="R25" s="291"/>
      <c r="S25" s="291"/>
      <c r="T25" s="291"/>
      <c r="U25" s="291"/>
      <c r="V25" s="291"/>
      <c r="W25" s="291"/>
      <c r="X25" s="291"/>
      <c r="Y25" s="291"/>
      <c r="Z25" s="291"/>
    </row>
    <row r="26" spans="1:26" ht="12.75" customHeight="1">
      <c r="A26" s="295"/>
      <c r="B26" s="308" t="s">
        <v>15</v>
      </c>
      <c r="C26" s="306"/>
      <c r="D26" s="307" t="s">
        <v>1201</v>
      </c>
      <c r="E26" s="291"/>
      <c r="F26" s="291"/>
      <c r="G26" s="291"/>
      <c r="H26" s="291"/>
      <c r="I26" s="291"/>
      <c r="J26" s="291"/>
      <c r="K26" s="291"/>
      <c r="L26" s="291"/>
      <c r="M26" s="291"/>
      <c r="N26" s="291"/>
      <c r="O26" s="291"/>
      <c r="P26" s="291"/>
      <c r="Q26" s="291"/>
      <c r="R26" s="291"/>
      <c r="S26" s="291"/>
      <c r="T26" s="291"/>
      <c r="U26" s="291"/>
      <c r="V26" s="291"/>
      <c r="W26" s="291"/>
      <c r="X26" s="291"/>
      <c r="Y26" s="291"/>
      <c r="Z26" s="291"/>
    </row>
    <row r="27" spans="1:26" ht="12.75" customHeight="1">
      <c r="A27" s="295"/>
      <c r="B27" s="308" t="s">
        <v>6</v>
      </c>
      <c r="C27" s="306"/>
      <c r="D27" s="307" t="s">
        <v>1194</v>
      </c>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26" ht="12.75" customHeight="1">
      <c r="A28" s="295"/>
      <c r="B28" s="291" t="s">
        <v>16</v>
      </c>
      <c r="C28" s="306"/>
      <c r="D28" s="307" t="s">
        <v>1197</v>
      </c>
      <c r="E28" s="291"/>
      <c r="F28" s="291"/>
      <c r="G28" s="291"/>
      <c r="H28" s="291"/>
      <c r="I28" s="291"/>
      <c r="J28" s="291"/>
      <c r="K28" s="291"/>
      <c r="L28" s="291"/>
      <c r="M28" s="291"/>
      <c r="N28" s="291"/>
      <c r="O28" s="291"/>
      <c r="P28" s="291"/>
      <c r="Q28" s="291"/>
      <c r="R28" s="291"/>
      <c r="S28" s="291"/>
      <c r="T28" s="291"/>
      <c r="U28" s="291"/>
      <c r="V28" s="291"/>
      <c r="W28" s="291"/>
      <c r="X28" s="291"/>
      <c r="Y28" s="291"/>
      <c r="Z28" s="291"/>
    </row>
    <row r="29" spans="1:26" ht="12.75" customHeight="1">
      <c r="A29" s="295"/>
      <c r="B29" s="291" t="s">
        <v>1094</v>
      </c>
      <c r="C29" s="306"/>
      <c r="D29" s="307" t="s">
        <v>1198</v>
      </c>
      <c r="E29" s="291"/>
      <c r="F29" s="291"/>
      <c r="G29" s="291"/>
      <c r="H29" s="291"/>
      <c r="I29" s="291"/>
      <c r="J29" s="291"/>
      <c r="K29" s="291"/>
      <c r="L29" s="291"/>
      <c r="M29" s="291"/>
      <c r="N29" s="291"/>
      <c r="O29" s="291"/>
      <c r="P29" s="291"/>
      <c r="Q29" s="291"/>
      <c r="R29" s="291"/>
      <c r="S29" s="291"/>
      <c r="T29" s="291"/>
      <c r="U29" s="291"/>
      <c r="V29" s="291"/>
      <c r="W29" s="291"/>
      <c r="X29" s="291"/>
      <c r="Y29" s="291"/>
      <c r="Z29" s="291"/>
    </row>
    <row r="30" spans="1:26" ht="12.75" customHeight="1">
      <c r="A30" s="295"/>
      <c r="B30" s="291" t="s">
        <v>17</v>
      </c>
      <c r="C30" s="306"/>
      <c r="D30" s="307" t="s">
        <v>1202</v>
      </c>
      <c r="E30" s="291"/>
      <c r="F30" s="291"/>
      <c r="G30" s="291"/>
      <c r="H30" s="291"/>
      <c r="I30" s="291"/>
      <c r="J30" s="291"/>
      <c r="K30" s="291"/>
      <c r="L30" s="291"/>
      <c r="M30" s="291"/>
      <c r="N30" s="291"/>
      <c r="O30" s="291"/>
      <c r="P30" s="291"/>
      <c r="Q30" s="291"/>
      <c r="R30" s="291"/>
      <c r="S30" s="291"/>
      <c r="T30" s="291"/>
      <c r="U30" s="291"/>
      <c r="V30" s="291"/>
      <c r="W30" s="291"/>
      <c r="X30" s="291"/>
      <c r="Y30" s="291"/>
      <c r="Z30" s="291"/>
    </row>
    <row r="31" spans="1:26" ht="12.75" customHeight="1">
      <c r="A31" s="295"/>
      <c r="B31" s="291" t="s">
        <v>18</v>
      </c>
      <c r="C31" s="306"/>
      <c r="D31" s="307" t="s">
        <v>1203</v>
      </c>
      <c r="E31" s="291"/>
      <c r="F31" s="291"/>
      <c r="G31" s="291"/>
      <c r="H31" s="291"/>
      <c r="I31" s="291"/>
      <c r="J31" s="291"/>
      <c r="K31" s="291"/>
      <c r="L31" s="291"/>
      <c r="M31" s="291"/>
      <c r="N31" s="291"/>
      <c r="O31" s="291"/>
      <c r="P31" s="291"/>
      <c r="Q31" s="291"/>
      <c r="R31" s="291"/>
      <c r="S31" s="291"/>
      <c r="T31" s="291"/>
      <c r="U31" s="291"/>
      <c r="V31" s="291"/>
      <c r="W31" s="291"/>
      <c r="X31" s="291"/>
      <c r="Y31" s="291"/>
      <c r="Z31" s="291"/>
    </row>
    <row r="32" spans="1:26" ht="12.75" customHeight="1">
      <c r="A32" s="295"/>
      <c r="B32" s="291" t="s">
        <v>19</v>
      </c>
      <c r="C32" s="306"/>
      <c r="D32" s="307"/>
      <c r="E32" s="291"/>
      <c r="F32" s="291"/>
      <c r="G32" s="291"/>
      <c r="H32" s="291"/>
      <c r="I32" s="291"/>
      <c r="J32" s="291"/>
      <c r="K32" s="291"/>
      <c r="L32" s="291"/>
      <c r="M32" s="291"/>
      <c r="N32" s="291"/>
      <c r="O32" s="291"/>
      <c r="P32" s="291"/>
      <c r="Q32" s="291"/>
      <c r="R32" s="291"/>
      <c r="S32" s="291"/>
      <c r="T32" s="291"/>
      <c r="U32" s="291"/>
      <c r="V32" s="291"/>
      <c r="W32" s="291"/>
      <c r="X32" s="291"/>
      <c r="Y32" s="291"/>
      <c r="Z32" s="291"/>
    </row>
    <row r="33" spans="1:26" ht="12.75" customHeight="1">
      <c r="A33" s="295"/>
      <c r="B33" s="291" t="s">
        <v>6</v>
      </c>
      <c r="C33" s="306"/>
      <c r="D33" s="307"/>
      <c r="E33" s="291"/>
      <c r="F33" s="291"/>
      <c r="G33" s="291"/>
      <c r="H33" s="291"/>
      <c r="I33" s="291"/>
      <c r="J33" s="291"/>
      <c r="K33" s="291"/>
      <c r="L33" s="291"/>
      <c r="M33" s="291"/>
      <c r="N33" s="291"/>
      <c r="O33" s="291"/>
      <c r="P33" s="291"/>
      <c r="Q33" s="291"/>
      <c r="R33" s="291"/>
      <c r="S33" s="291"/>
      <c r="T33" s="291"/>
      <c r="U33" s="291"/>
      <c r="V33" s="291"/>
      <c r="W33" s="291"/>
      <c r="X33" s="291"/>
      <c r="Y33" s="291"/>
      <c r="Z33" s="291"/>
    </row>
    <row r="34" spans="1:26" ht="12.75" customHeight="1">
      <c r="A34" s="295"/>
      <c r="B34" s="291" t="s">
        <v>20</v>
      </c>
      <c r="C34" s="306"/>
      <c r="D34" s="307" t="s">
        <v>1199</v>
      </c>
      <c r="E34" s="291"/>
      <c r="F34" s="291"/>
      <c r="G34" s="291"/>
      <c r="H34" s="291"/>
      <c r="I34" s="291"/>
      <c r="J34" s="291"/>
      <c r="K34" s="291"/>
      <c r="L34" s="291"/>
      <c r="M34" s="291"/>
      <c r="N34" s="291"/>
      <c r="O34" s="291"/>
      <c r="P34" s="291"/>
      <c r="Q34" s="291"/>
      <c r="R34" s="291"/>
      <c r="S34" s="291"/>
      <c r="T34" s="291"/>
      <c r="U34" s="291"/>
      <c r="V34" s="291"/>
      <c r="W34" s="291"/>
      <c r="X34" s="291"/>
      <c r="Y34" s="291"/>
      <c r="Z34" s="291"/>
    </row>
    <row r="35" spans="1:26" ht="14.25" customHeight="1">
      <c r="A35" s="295"/>
      <c r="B35" s="370" t="s">
        <v>21</v>
      </c>
      <c r="C35" s="371"/>
      <c r="D35" s="371"/>
      <c r="E35" s="291"/>
      <c r="F35" s="291"/>
      <c r="G35" s="291"/>
      <c r="H35" s="291"/>
      <c r="I35" s="291"/>
      <c r="J35" s="291"/>
      <c r="K35" s="291"/>
      <c r="L35" s="291"/>
      <c r="M35" s="291"/>
      <c r="N35" s="291"/>
      <c r="O35" s="291"/>
      <c r="P35" s="291"/>
      <c r="Q35" s="291"/>
      <c r="R35" s="291"/>
      <c r="S35" s="291"/>
      <c r="T35" s="291"/>
      <c r="U35" s="291"/>
      <c r="V35" s="291"/>
      <c r="W35" s="291"/>
      <c r="X35" s="291"/>
      <c r="Y35" s="291"/>
      <c r="Z35" s="291"/>
    </row>
    <row r="36" spans="1:26" ht="14.25" customHeight="1">
      <c r="A36" s="295"/>
      <c r="B36" s="377" t="s">
        <v>1204</v>
      </c>
      <c r="C36" s="375"/>
      <c r="D36" s="375"/>
      <c r="E36" s="291"/>
      <c r="F36" s="291"/>
      <c r="G36" s="291"/>
      <c r="H36" s="291"/>
      <c r="I36" s="291"/>
      <c r="J36" s="291"/>
      <c r="K36" s="291"/>
      <c r="L36" s="291"/>
      <c r="M36" s="291"/>
      <c r="N36" s="291"/>
      <c r="O36" s="291"/>
      <c r="P36" s="291"/>
      <c r="Q36" s="291"/>
      <c r="R36" s="291"/>
      <c r="S36" s="291"/>
      <c r="T36" s="291"/>
      <c r="U36" s="291"/>
      <c r="V36" s="291"/>
      <c r="W36" s="291"/>
      <c r="X36" s="291"/>
      <c r="Y36" s="291"/>
      <c r="Z36" s="291"/>
    </row>
    <row r="37" spans="1:26" ht="12.75" customHeight="1">
      <c r="A37" s="295"/>
      <c r="B37" s="378" t="s">
        <v>22</v>
      </c>
      <c r="C37" s="379"/>
      <c r="D37" s="379"/>
      <c r="E37" s="291"/>
      <c r="F37" s="291"/>
      <c r="G37" s="291"/>
      <c r="H37" s="291"/>
      <c r="I37" s="291"/>
      <c r="J37" s="291"/>
      <c r="K37" s="291"/>
      <c r="L37" s="291"/>
      <c r="M37" s="291"/>
      <c r="N37" s="291"/>
      <c r="O37" s="291"/>
      <c r="P37" s="291"/>
      <c r="Q37" s="291"/>
      <c r="R37" s="291"/>
      <c r="S37" s="291"/>
      <c r="T37" s="291"/>
      <c r="U37" s="291"/>
      <c r="V37" s="291"/>
      <c r="W37" s="291"/>
      <c r="X37" s="291"/>
      <c r="Y37" s="291"/>
      <c r="Z37" s="291"/>
    </row>
    <row r="38" spans="1:26" ht="12.75" customHeight="1">
      <c r="A38" s="295"/>
      <c r="B38" s="380"/>
      <c r="C38" s="375"/>
      <c r="D38" s="375"/>
      <c r="E38" s="291"/>
      <c r="F38" s="291"/>
      <c r="G38" s="291"/>
      <c r="H38" s="291"/>
      <c r="I38" s="291"/>
      <c r="J38" s="291"/>
      <c r="K38" s="291"/>
      <c r="L38" s="291"/>
      <c r="M38" s="291"/>
      <c r="N38" s="291"/>
      <c r="O38" s="291"/>
      <c r="P38" s="291"/>
      <c r="Q38" s="291"/>
      <c r="R38" s="291"/>
      <c r="S38" s="291"/>
      <c r="T38" s="291"/>
      <c r="U38" s="291"/>
      <c r="V38" s="291"/>
      <c r="W38" s="291"/>
      <c r="X38" s="291"/>
      <c r="Y38" s="291"/>
      <c r="Z38" s="291"/>
    </row>
    <row r="39" spans="1:26" ht="12.75" customHeight="1">
      <c r="A39" s="293"/>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row>
    <row r="40" spans="1:26" ht="12.75" customHeight="1">
      <c r="A40" s="295" t="s">
        <v>23</v>
      </c>
      <c r="B40" s="381" t="s">
        <v>24</v>
      </c>
      <c r="C40" s="371"/>
      <c r="D40" s="371"/>
      <c r="E40" s="291"/>
      <c r="F40" s="291"/>
      <c r="G40" s="291"/>
      <c r="H40" s="291"/>
      <c r="I40" s="291"/>
      <c r="J40" s="291"/>
      <c r="K40" s="291"/>
      <c r="L40" s="291"/>
      <c r="M40" s="291"/>
      <c r="N40" s="291"/>
      <c r="O40" s="291"/>
      <c r="P40" s="291"/>
      <c r="Q40" s="291"/>
      <c r="R40" s="291"/>
      <c r="S40" s="291"/>
      <c r="T40" s="291"/>
      <c r="U40" s="291"/>
      <c r="V40" s="291"/>
      <c r="W40" s="291"/>
      <c r="X40" s="291"/>
      <c r="Y40" s="291"/>
      <c r="Z40" s="291"/>
    </row>
    <row r="41" spans="1:26" ht="12.75" customHeight="1">
      <c r="A41" s="295"/>
      <c r="B41" s="309"/>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row>
    <row r="42" spans="1:26" ht="12.75" customHeight="1">
      <c r="A42" s="310"/>
      <c r="B42" s="311" t="s">
        <v>25</v>
      </c>
      <c r="C42" s="312"/>
      <c r="D42" s="291"/>
      <c r="E42" s="291"/>
      <c r="F42" s="291"/>
      <c r="G42" s="291"/>
      <c r="H42" s="291"/>
      <c r="I42" s="291"/>
      <c r="J42" s="291"/>
      <c r="K42" s="291"/>
      <c r="L42" s="291"/>
      <c r="M42" s="291"/>
      <c r="N42" s="291"/>
      <c r="O42" s="291"/>
      <c r="P42" s="291"/>
      <c r="Q42" s="291"/>
      <c r="R42" s="291"/>
      <c r="S42" s="291"/>
      <c r="T42" s="291"/>
      <c r="U42" s="291"/>
      <c r="V42" s="291"/>
      <c r="W42" s="291"/>
      <c r="X42" s="291"/>
      <c r="Y42" s="291"/>
      <c r="Z42" s="291"/>
    </row>
    <row r="43" spans="1:26" ht="12.75" customHeight="1">
      <c r="A43" s="310" t="s">
        <v>1191</v>
      </c>
      <c r="B43" s="311" t="s">
        <v>26</v>
      </c>
      <c r="C43" s="312"/>
      <c r="D43" s="291"/>
      <c r="E43" s="291"/>
      <c r="F43" s="291"/>
      <c r="G43" s="291"/>
      <c r="H43" s="291"/>
      <c r="I43" s="291"/>
      <c r="J43" s="291"/>
      <c r="K43" s="291"/>
      <c r="L43" s="291"/>
      <c r="M43" s="291"/>
      <c r="N43" s="291"/>
      <c r="O43" s="291"/>
      <c r="P43" s="291"/>
      <c r="Q43" s="291"/>
      <c r="R43" s="291"/>
      <c r="S43" s="291"/>
      <c r="T43" s="291"/>
      <c r="U43" s="291"/>
      <c r="V43" s="291"/>
      <c r="W43" s="291"/>
      <c r="X43" s="291"/>
      <c r="Y43" s="291"/>
      <c r="Z43" s="291"/>
    </row>
    <row r="44" spans="1:26" ht="12.75" customHeight="1">
      <c r="A44" s="310"/>
      <c r="B44" s="311" t="s">
        <v>27</v>
      </c>
      <c r="C44" s="312"/>
      <c r="D44" s="291"/>
      <c r="E44" s="291"/>
      <c r="F44" s="291"/>
      <c r="G44" s="291"/>
      <c r="H44" s="291"/>
      <c r="I44" s="291"/>
      <c r="J44" s="291"/>
      <c r="K44" s="291"/>
      <c r="L44" s="291"/>
      <c r="M44" s="291"/>
      <c r="N44" s="291"/>
      <c r="O44" s="291"/>
      <c r="P44" s="291"/>
      <c r="Q44" s="291"/>
      <c r="R44" s="291"/>
      <c r="S44" s="291"/>
      <c r="T44" s="291"/>
      <c r="U44" s="291"/>
      <c r="V44" s="291"/>
      <c r="W44" s="291"/>
      <c r="X44" s="291"/>
      <c r="Y44" s="291"/>
      <c r="Z44" s="291"/>
    </row>
    <row r="45" spans="1:26" ht="12.75" customHeight="1">
      <c r="A45" s="295"/>
      <c r="B45" s="296"/>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row>
    <row r="46" spans="1:26" ht="12.75" customHeight="1">
      <c r="A46" s="295" t="s">
        <v>28</v>
      </c>
      <c r="B46" s="296" t="s">
        <v>29</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row>
    <row r="47" spans="1:26" ht="12.75" customHeight="1">
      <c r="A47" s="295"/>
      <c r="B47" s="296"/>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row>
    <row r="48" spans="1:26" ht="12.75" customHeight="1">
      <c r="A48" s="310" t="s">
        <v>1191</v>
      </c>
      <c r="B48" s="311" t="s">
        <v>30</v>
      </c>
      <c r="C48" s="312"/>
      <c r="D48" s="291"/>
      <c r="E48" s="291"/>
      <c r="F48" s="291"/>
      <c r="G48" s="291"/>
      <c r="H48" s="291"/>
      <c r="I48" s="291"/>
      <c r="J48" s="291"/>
      <c r="K48" s="291"/>
      <c r="L48" s="291"/>
      <c r="M48" s="291"/>
      <c r="N48" s="291"/>
      <c r="O48" s="291"/>
      <c r="P48" s="291"/>
      <c r="Q48" s="291"/>
      <c r="R48" s="291"/>
      <c r="S48" s="291"/>
      <c r="T48" s="291"/>
      <c r="U48" s="291"/>
      <c r="V48" s="291"/>
      <c r="W48" s="291"/>
      <c r="X48" s="291"/>
      <c r="Y48" s="291"/>
      <c r="Z48" s="291"/>
    </row>
    <row r="49" spans="1:26" ht="12.75" customHeight="1">
      <c r="A49" s="310"/>
      <c r="B49" s="311" t="s">
        <v>31</v>
      </c>
      <c r="C49" s="312"/>
      <c r="D49" s="291"/>
      <c r="E49" s="291"/>
      <c r="F49" s="291"/>
      <c r="G49" s="291"/>
      <c r="H49" s="291"/>
      <c r="I49" s="291"/>
      <c r="J49" s="291"/>
      <c r="K49" s="291"/>
      <c r="L49" s="291"/>
      <c r="M49" s="291"/>
      <c r="N49" s="291"/>
      <c r="O49" s="291"/>
      <c r="P49" s="291"/>
      <c r="Q49" s="291"/>
      <c r="R49" s="291"/>
      <c r="S49" s="291"/>
      <c r="T49" s="291"/>
      <c r="U49" s="291"/>
      <c r="V49" s="291"/>
      <c r="W49" s="291"/>
      <c r="X49" s="291"/>
      <c r="Y49" s="291"/>
      <c r="Z49" s="291"/>
    </row>
    <row r="50" spans="1:26" ht="12.75" customHeight="1">
      <c r="A50" s="310"/>
      <c r="B50" s="311" t="s">
        <v>1095</v>
      </c>
      <c r="C50" s="312"/>
      <c r="D50" s="291"/>
      <c r="E50" s="291"/>
      <c r="F50" s="291"/>
      <c r="G50" s="291"/>
      <c r="H50" s="291"/>
      <c r="I50" s="291"/>
      <c r="J50" s="291"/>
      <c r="K50" s="291"/>
      <c r="L50" s="291"/>
      <c r="M50" s="291"/>
      <c r="N50" s="291"/>
      <c r="O50" s="291"/>
      <c r="P50" s="291"/>
      <c r="Q50" s="291"/>
      <c r="R50" s="291"/>
      <c r="S50" s="291"/>
      <c r="T50" s="291"/>
      <c r="U50" s="291"/>
      <c r="V50" s="291"/>
      <c r="W50" s="291"/>
      <c r="X50" s="291"/>
      <c r="Y50" s="291"/>
      <c r="Z50" s="291"/>
    </row>
    <row r="51" spans="1:26" ht="12.75" customHeight="1">
      <c r="A51" s="295"/>
      <c r="B51" s="296"/>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row>
    <row r="52" spans="1:26" ht="12.75" customHeight="1">
      <c r="A52" s="295" t="s">
        <v>32</v>
      </c>
      <c r="B52" s="296" t="s">
        <v>33</v>
      </c>
      <c r="C52" s="313"/>
      <c r="D52" s="291"/>
      <c r="E52" s="291"/>
      <c r="F52" s="291"/>
      <c r="G52" s="291"/>
      <c r="H52" s="291"/>
      <c r="I52" s="291"/>
      <c r="J52" s="291"/>
      <c r="K52" s="291"/>
      <c r="L52" s="291"/>
      <c r="M52" s="291"/>
      <c r="N52" s="291"/>
      <c r="O52" s="291"/>
      <c r="P52" s="291"/>
      <c r="Q52" s="291"/>
      <c r="R52" s="291"/>
      <c r="S52" s="291"/>
      <c r="T52" s="291"/>
      <c r="U52" s="291"/>
      <c r="V52" s="291"/>
      <c r="W52" s="291"/>
      <c r="X52" s="291"/>
      <c r="Y52" s="291"/>
      <c r="Z52" s="291"/>
    </row>
    <row r="53" spans="1:26" ht="12.75" customHeight="1">
      <c r="A53" s="295"/>
      <c r="B53" s="296"/>
      <c r="C53" s="313"/>
      <c r="D53" s="291"/>
      <c r="E53" s="291"/>
      <c r="F53" s="291"/>
      <c r="G53" s="291"/>
      <c r="H53" s="291"/>
      <c r="I53" s="291"/>
      <c r="J53" s="291"/>
      <c r="K53" s="291"/>
      <c r="L53" s="291"/>
      <c r="M53" s="291"/>
      <c r="N53" s="291"/>
      <c r="O53" s="291"/>
      <c r="P53" s="291"/>
      <c r="Q53" s="291"/>
      <c r="R53" s="291"/>
      <c r="S53" s="291"/>
      <c r="T53" s="291"/>
      <c r="U53" s="291"/>
      <c r="V53" s="291"/>
      <c r="W53" s="291"/>
      <c r="X53" s="291"/>
      <c r="Y53" s="291"/>
      <c r="Z53" s="291"/>
    </row>
    <row r="54" spans="1:26" ht="12.75" customHeight="1">
      <c r="A54" s="310" t="s">
        <v>1191</v>
      </c>
      <c r="B54" s="311" t="s">
        <v>34</v>
      </c>
      <c r="C54" s="312"/>
      <c r="D54" s="382"/>
      <c r="E54" s="291"/>
      <c r="F54" s="291"/>
      <c r="G54" s="291"/>
      <c r="H54" s="291"/>
      <c r="I54" s="291"/>
      <c r="J54" s="291"/>
      <c r="K54" s="291"/>
      <c r="L54" s="291"/>
      <c r="M54" s="291"/>
      <c r="N54" s="291"/>
      <c r="O54" s="291"/>
      <c r="P54" s="291"/>
      <c r="Q54" s="291"/>
      <c r="R54" s="291"/>
      <c r="S54" s="291"/>
      <c r="T54" s="291"/>
      <c r="U54" s="291"/>
      <c r="V54" s="291"/>
      <c r="W54" s="291"/>
      <c r="X54" s="291"/>
      <c r="Y54" s="291"/>
      <c r="Z54" s="291"/>
    </row>
    <row r="55" spans="1:26" ht="12.75" customHeight="1">
      <c r="A55" s="310"/>
      <c r="B55" s="311" t="s">
        <v>35</v>
      </c>
      <c r="C55" s="312"/>
      <c r="D55" s="371"/>
      <c r="E55" s="291"/>
      <c r="F55" s="291"/>
      <c r="G55" s="291"/>
      <c r="H55" s="291"/>
      <c r="I55" s="291"/>
      <c r="J55" s="291"/>
      <c r="K55" s="291"/>
      <c r="L55" s="291"/>
      <c r="M55" s="291"/>
      <c r="N55" s="291"/>
      <c r="O55" s="291"/>
      <c r="P55" s="291"/>
      <c r="Q55" s="291"/>
      <c r="R55" s="291"/>
      <c r="S55" s="291"/>
      <c r="T55" s="291"/>
      <c r="U55" s="291"/>
      <c r="V55" s="291"/>
      <c r="W55" s="291"/>
      <c r="X55" s="291"/>
      <c r="Y55" s="291"/>
      <c r="Z55" s="291"/>
    </row>
    <row r="56" spans="1:26" ht="12.75" customHeight="1">
      <c r="A56" s="310"/>
      <c r="B56" s="311" t="s">
        <v>36</v>
      </c>
      <c r="C56" s="312"/>
      <c r="D56" s="371"/>
      <c r="E56" s="291"/>
      <c r="F56" s="291"/>
      <c r="G56" s="291"/>
      <c r="H56" s="291"/>
      <c r="I56" s="291"/>
      <c r="J56" s="291"/>
      <c r="K56" s="291"/>
      <c r="L56" s="291"/>
      <c r="M56" s="291"/>
      <c r="N56" s="291"/>
      <c r="O56" s="291"/>
      <c r="P56" s="291"/>
      <c r="Q56" s="291"/>
      <c r="R56" s="291"/>
      <c r="S56" s="291"/>
      <c r="T56" s="291"/>
      <c r="U56" s="291"/>
      <c r="V56" s="291"/>
      <c r="W56" s="291"/>
      <c r="X56" s="291"/>
      <c r="Y56" s="291"/>
      <c r="Z56" s="291"/>
    </row>
    <row r="57" spans="1:26" ht="12.75" customHeight="1">
      <c r="A57" s="310"/>
      <c r="B57" s="314" t="s">
        <v>37</v>
      </c>
      <c r="C57" s="312"/>
      <c r="D57" s="291"/>
      <c r="E57" s="291"/>
      <c r="F57" s="291"/>
      <c r="G57" s="291"/>
      <c r="H57" s="291"/>
      <c r="I57" s="291"/>
      <c r="J57" s="291"/>
      <c r="K57" s="291"/>
      <c r="L57" s="291"/>
      <c r="M57" s="291"/>
      <c r="N57" s="291"/>
      <c r="O57" s="291"/>
      <c r="P57" s="291"/>
      <c r="Q57" s="291"/>
      <c r="R57" s="291"/>
      <c r="S57" s="291"/>
      <c r="T57" s="291"/>
      <c r="U57" s="291"/>
      <c r="V57" s="291"/>
      <c r="W57" s="291"/>
      <c r="X57" s="291"/>
      <c r="Y57" s="291"/>
      <c r="Z57" s="291"/>
    </row>
    <row r="58" spans="1:26" ht="12.75" customHeight="1">
      <c r="A58" s="310"/>
      <c r="B58" s="311" t="s">
        <v>38</v>
      </c>
      <c r="C58" s="312"/>
      <c r="D58" s="291"/>
      <c r="E58" s="291"/>
      <c r="F58" s="291"/>
      <c r="G58" s="291"/>
      <c r="H58" s="291"/>
      <c r="I58" s="291"/>
      <c r="J58" s="291"/>
      <c r="K58" s="291"/>
      <c r="L58" s="291"/>
      <c r="M58" s="291"/>
      <c r="N58" s="291"/>
      <c r="O58" s="291"/>
      <c r="P58" s="291"/>
      <c r="Q58" s="291"/>
      <c r="R58" s="291"/>
      <c r="S58" s="291"/>
      <c r="T58" s="291"/>
      <c r="U58" s="291"/>
      <c r="V58" s="291"/>
      <c r="W58" s="291"/>
      <c r="X58" s="291"/>
      <c r="Y58" s="291"/>
      <c r="Z58" s="291"/>
    </row>
    <row r="59" spans="1:26" ht="12.75" customHeight="1">
      <c r="A59" s="310"/>
      <c r="B59" s="311" t="s">
        <v>39</v>
      </c>
      <c r="C59" s="315"/>
      <c r="D59" s="315"/>
      <c r="E59" s="291"/>
      <c r="F59" s="291"/>
      <c r="G59" s="291"/>
      <c r="H59" s="291"/>
      <c r="I59" s="291"/>
      <c r="J59" s="291"/>
      <c r="K59" s="291"/>
      <c r="L59" s="291"/>
      <c r="M59" s="291"/>
      <c r="N59" s="291"/>
      <c r="O59" s="291"/>
      <c r="P59" s="291"/>
      <c r="Q59" s="291"/>
      <c r="R59" s="291"/>
      <c r="S59" s="291"/>
      <c r="T59" s="291"/>
      <c r="U59" s="291"/>
      <c r="V59" s="291"/>
      <c r="W59" s="291"/>
      <c r="X59" s="291"/>
      <c r="Y59" s="291"/>
      <c r="Z59" s="291"/>
    </row>
    <row r="60" spans="1:26" ht="12.75" customHeight="1">
      <c r="A60" s="295"/>
      <c r="B60" s="374"/>
      <c r="C60" s="375"/>
      <c r="D60" s="375"/>
      <c r="E60" s="291"/>
      <c r="F60" s="291"/>
      <c r="G60" s="291"/>
      <c r="H60" s="291"/>
      <c r="I60" s="291"/>
      <c r="J60" s="291"/>
      <c r="K60" s="291"/>
      <c r="L60" s="291"/>
      <c r="M60" s="291"/>
      <c r="N60" s="291"/>
      <c r="O60" s="291"/>
      <c r="P60" s="291"/>
      <c r="Q60" s="291"/>
      <c r="R60" s="291"/>
      <c r="S60" s="291"/>
      <c r="T60" s="291"/>
      <c r="U60" s="291"/>
      <c r="V60" s="291"/>
      <c r="W60" s="291"/>
      <c r="X60" s="291"/>
      <c r="Y60" s="291"/>
      <c r="Z60" s="291"/>
    </row>
    <row r="61" spans="1:26" ht="12.75" customHeight="1">
      <c r="A61" s="295"/>
      <c r="B61" s="291"/>
      <c r="C61" s="315"/>
      <c r="D61" s="315"/>
      <c r="E61" s="291"/>
      <c r="F61" s="291"/>
      <c r="G61" s="291"/>
      <c r="H61" s="291"/>
      <c r="I61" s="291"/>
      <c r="J61" s="291"/>
      <c r="K61" s="291"/>
      <c r="L61" s="291"/>
      <c r="M61" s="291"/>
      <c r="N61" s="291"/>
      <c r="O61" s="291"/>
      <c r="P61" s="291"/>
      <c r="Q61" s="291"/>
      <c r="R61" s="291"/>
      <c r="S61" s="291"/>
      <c r="T61" s="291"/>
      <c r="U61" s="291"/>
      <c r="V61" s="291"/>
      <c r="W61" s="291"/>
      <c r="X61" s="291"/>
      <c r="Y61" s="291"/>
      <c r="Z61" s="291"/>
    </row>
    <row r="62" spans="1:26" ht="12.75" customHeight="1">
      <c r="A62" s="310"/>
      <c r="B62" s="311" t="s">
        <v>40</v>
      </c>
      <c r="C62" s="315"/>
      <c r="D62" s="315"/>
      <c r="E62" s="291"/>
      <c r="F62" s="291"/>
      <c r="G62" s="291"/>
      <c r="H62" s="291"/>
      <c r="I62" s="291"/>
      <c r="J62" s="291"/>
      <c r="K62" s="291"/>
      <c r="L62" s="291"/>
      <c r="M62" s="291"/>
      <c r="N62" s="291"/>
      <c r="O62" s="291"/>
      <c r="P62" s="291"/>
      <c r="Q62" s="291"/>
      <c r="R62" s="291"/>
      <c r="S62" s="291"/>
      <c r="T62" s="291"/>
      <c r="U62" s="291"/>
      <c r="V62" s="291"/>
      <c r="W62" s="291"/>
      <c r="X62" s="291"/>
      <c r="Y62" s="291"/>
      <c r="Z62" s="291"/>
    </row>
    <row r="63" spans="1:26" ht="12.75" customHeight="1">
      <c r="A63" s="295"/>
      <c r="B63" s="376"/>
      <c r="C63" s="375"/>
      <c r="D63" s="375"/>
      <c r="E63" s="291"/>
      <c r="F63" s="291"/>
      <c r="G63" s="291"/>
      <c r="H63" s="291"/>
      <c r="I63" s="291"/>
      <c r="J63" s="291"/>
      <c r="K63" s="291"/>
      <c r="L63" s="291"/>
      <c r="M63" s="291"/>
      <c r="N63" s="291"/>
      <c r="O63" s="291"/>
      <c r="P63" s="291"/>
      <c r="Q63" s="291"/>
      <c r="R63" s="291"/>
      <c r="S63" s="291"/>
      <c r="T63" s="291"/>
      <c r="U63" s="291"/>
      <c r="V63" s="291"/>
      <c r="W63" s="291"/>
      <c r="X63" s="291"/>
      <c r="Y63" s="291"/>
      <c r="Z63" s="291"/>
    </row>
    <row r="64" spans="1:26" ht="12.75" customHeight="1">
      <c r="A64" s="295" t="s">
        <v>41</v>
      </c>
      <c r="B64" s="296" t="s">
        <v>42</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row>
    <row r="65" spans="1:26" ht="12.75" customHeight="1">
      <c r="A65" s="295"/>
      <c r="B65" s="296"/>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row>
    <row r="66" spans="1:26" ht="12.75" customHeight="1">
      <c r="A66" s="310" t="s">
        <v>1191</v>
      </c>
      <c r="B66" s="311" t="s">
        <v>43</v>
      </c>
      <c r="C66" s="312"/>
      <c r="D66" s="291"/>
      <c r="E66" s="291"/>
      <c r="F66" s="291"/>
      <c r="G66" s="291"/>
      <c r="H66" s="291"/>
      <c r="I66" s="291"/>
      <c r="J66" s="291"/>
      <c r="K66" s="291"/>
      <c r="L66" s="291"/>
      <c r="M66" s="291"/>
      <c r="N66" s="291"/>
      <c r="O66" s="291"/>
      <c r="P66" s="291"/>
      <c r="Q66" s="291"/>
      <c r="R66" s="291"/>
      <c r="S66" s="291"/>
      <c r="T66" s="291"/>
      <c r="U66" s="291"/>
      <c r="V66" s="291"/>
      <c r="W66" s="291"/>
      <c r="X66" s="291"/>
      <c r="Y66" s="291"/>
      <c r="Z66" s="291"/>
    </row>
    <row r="67" spans="1:26" ht="12.75" customHeight="1">
      <c r="A67" s="310"/>
      <c r="B67" s="311" t="s">
        <v>1096</v>
      </c>
      <c r="C67" s="312"/>
      <c r="D67" s="291"/>
      <c r="E67" s="291"/>
      <c r="F67" s="291"/>
      <c r="G67" s="291"/>
      <c r="H67" s="291"/>
      <c r="I67" s="291"/>
      <c r="J67" s="291"/>
      <c r="K67" s="291"/>
      <c r="L67" s="291"/>
      <c r="M67" s="291"/>
      <c r="N67" s="291"/>
      <c r="O67" s="291"/>
      <c r="P67" s="291"/>
      <c r="Q67" s="291"/>
      <c r="R67" s="291"/>
      <c r="S67" s="291"/>
      <c r="T67" s="291"/>
      <c r="U67" s="291"/>
      <c r="V67" s="291"/>
      <c r="W67" s="291"/>
      <c r="X67" s="291"/>
      <c r="Y67" s="291"/>
      <c r="Z67" s="291"/>
    </row>
    <row r="68" spans="1:26" ht="12.75" customHeight="1">
      <c r="A68" s="310" t="s">
        <v>1191</v>
      </c>
      <c r="B68" s="311" t="s">
        <v>44</v>
      </c>
      <c r="C68" s="312"/>
      <c r="D68" s="291"/>
      <c r="E68" s="291"/>
      <c r="F68" s="291"/>
      <c r="G68" s="291"/>
      <c r="H68" s="291"/>
      <c r="I68" s="291"/>
      <c r="J68" s="291"/>
      <c r="K68" s="291"/>
      <c r="L68" s="291"/>
      <c r="M68" s="291"/>
      <c r="N68" s="291"/>
      <c r="O68" s="291"/>
      <c r="P68" s="291"/>
      <c r="Q68" s="291"/>
      <c r="R68" s="291"/>
      <c r="S68" s="291"/>
      <c r="T68" s="291"/>
      <c r="U68" s="291"/>
      <c r="V68" s="291"/>
      <c r="W68" s="291"/>
      <c r="X68" s="291"/>
      <c r="Y68" s="291"/>
      <c r="Z68" s="291"/>
    </row>
    <row r="69" spans="1:26" ht="12.75" customHeight="1">
      <c r="A69" s="310"/>
      <c r="B69" s="311" t="s">
        <v>45</v>
      </c>
      <c r="C69" s="312"/>
      <c r="D69" s="291"/>
      <c r="E69" s="291"/>
      <c r="F69" s="291"/>
      <c r="G69" s="291"/>
      <c r="H69" s="291"/>
      <c r="I69" s="291"/>
      <c r="J69" s="291"/>
      <c r="K69" s="291"/>
      <c r="L69" s="291"/>
      <c r="M69" s="291"/>
      <c r="N69" s="291"/>
      <c r="O69" s="291"/>
      <c r="P69" s="291"/>
      <c r="Q69" s="291"/>
      <c r="R69" s="291"/>
      <c r="S69" s="291"/>
      <c r="T69" s="291"/>
      <c r="U69" s="291"/>
      <c r="V69" s="291"/>
      <c r="W69" s="291"/>
      <c r="X69" s="291"/>
      <c r="Y69" s="291"/>
      <c r="Z69" s="291"/>
    </row>
    <row r="70" spans="1:26" ht="12.75" customHeight="1">
      <c r="A70" s="310"/>
      <c r="B70" s="311" t="s">
        <v>46</v>
      </c>
      <c r="C70" s="312"/>
      <c r="D70" s="291"/>
      <c r="E70" s="291"/>
      <c r="F70" s="291"/>
      <c r="G70" s="291"/>
      <c r="H70" s="291"/>
      <c r="I70" s="291"/>
      <c r="J70" s="291"/>
      <c r="K70" s="291"/>
      <c r="L70" s="291"/>
      <c r="M70" s="291"/>
      <c r="N70" s="291"/>
      <c r="O70" s="291"/>
      <c r="P70" s="291"/>
      <c r="Q70" s="291"/>
      <c r="R70" s="291"/>
      <c r="S70" s="291"/>
      <c r="T70" s="291"/>
      <c r="U70" s="291"/>
      <c r="V70" s="291"/>
      <c r="W70" s="291"/>
      <c r="X70" s="291"/>
      <c r="Y70" s="291"/>
      <c r="Z70" s="291"/>
    </row>
    <row r="71" spans="1:26" ht="12.75" customHeight="1">
      <c r="A71" s="310" t="s">
        <v>1191</v>
      </c>
      <c r="B71" s="311" t="s">
        <v>1097</v>
      </c>
      <c r="C71" s="312"/>
      <c r="D71" s="291"/>
      <c r="E71" s="291"/>
      <c r="F71" s="291"/>
      <c r="G71" s="291"/>
      <c r="H71" s="291"/>
      <c r="I71" s="291"/>
      <c r="J71" s="291"/>
      <c r="K71" s="291"/>
      <c r="L71" s="291"/>
      <c r="M71" s="291"/>
      <c r="N71" s="291"/>
      <c r="O71" s="291"/>
      <c r="P71" s="291"/>
      <c r="Q71" s="291"/>
      <c r="R71" s="291"/>
      <c r="S71" s="291"/>
      <c r="T71" s="291"/>
      <c r="U71" s="291"/>
      <c r="V71" s="291"/>
      <c r="W71" s="291"/>
      <c r="X71" s="291"/>
      <c r="Y71" s="291"/>
      <c r="Z71" s="291"/>
    </row>
    <row r="72" spans="1:26" ht="12.75" customHeight="1">
      <c r="A72" s="310" t="s">
        <v>1191</v>
      </c>
      <c r="B72" s="311" t="s">
        <v>1098</v>
      </c>
      <c r="C72" s="312"/>
      <c r="D72" s="291"/>
      <c r="E72" s="291"/>
      <c r="F72" s="291"/>
      <c r="G72" s="291"/>
      <c r="H72" s="291"/>
      <c r="I72" s="291"/>
      <c r="J72" s="291"/>
      <c r="K72" s="291"/>
      <c r="L72" s="291"/>
      <c r="M72" s="291"/>
      <c r="N72" s="291"/>
      <c r="O72" s="291"/>
      <c r="P72" s="291"/>
      <c r="Q72" s="291"/>
      <c r="R72" s="291"/>
      <c r="S72" s="291"/>
      <c r="T72" s="291"/>
      <c r="U72" s="291"/>
      <c r="V72" s="291"/>
      <c r="W72" s="291"/>
      <c r="X72" s="291"/>
      <c r="Y72" s="291"/>
      <c r="Z72" s="291"/>
    </row>
    <row r="73" spans="1:26" ht="12.75" customHeight="1">
      <c r="A73" s="310" t="s">
        <v>1191</v>
      </c>
      <c r="B73" s="311" t="s">
        <v>1099</v>
      </c>
      <c r="C73" s="312"/>
      <c r="D73" s="291"/>
      <c r="E73" s="291"/>
      <c r="F73" s="291"/>
      <c r="G73" s="291"/>
      <c r="H73" s="291"/>
      <c r="I73" s="291"/>
      <c r="J73" s="291"/>
      <c r="K73" s="291"/>
      <c r="L73" s="291"/>
      <c r="M73" s="291"/>
      <c r="N73" s="291"/>
      <c r="O73" s="291"/>
      <c r="P73" s="291"/>
      <c r="Q73" s="291"/>
      <c r="R73" s="291"/>
      <c r="S73" s="291"/>
      <c r="T73" s="291"/>
      <c r="U73" s="291"/>
      <c r="V73" s="291"/>
      <c r="W73" s="291"/>
      <c r="X73" s="291"/>
      <c r="Y73" s="291"/>
      <c r="Z73" s="291"/>
    </row>
    <row r="74" spans="1:26" ht="12.75" customHeight="1">
      <c r="A74" s="310" t="s">
        <v>1191</v>
      </c>
      <c r="B74" s="311" t="s">
        <v>1100</v>
      </c>
      <c r="C74" s="312"/>
      <c r="D74" s="291"/>
      <c r="E74" s="291"/>
      <c r="F74" s="291"/>
      <c r="G74" s="291"/>
      <c r="H74" s="291"/>
      <c r="I74" s="291"/>
      <c r="J74" s="291"/>
      <c r="K74" s="291"/>
      <c r="L74" s="291"/>
      <c r="M74" s="291"/>
      <c r="N74" s="291"/>
      <c r="O74" s="291"/>
      <c r="P74" s="291"/>
      <c r="Q74" s="291"/>
      <c r="R74" s="291"/>
      <c r="S74" s="291"/>
      <c r="T74" s="291"/>
      <c r="U74" s="291"/>
      <c r="V74" s="291"/>
      <c r="W74" s="291"/>
      <c r="X74" s="291"/>
      <c r="Y74" s="291"/>
      <c r="Z74" s="291"/>
    </row>
    <row r="75" spans="1:26" ht="14.25" customHeight="1">
      <c r="A75" s="310" t="s">
        <v>1191</v>
      </c>
      <c r="B75" s="299" t="s">
        <v>1101</v>
      </c>
      <c r="C75" s="312"/>
      <c r="D75" s="291"/>
      <c r="E75" s="291"/>
      <c r="F75" s="291"/>
      <c r="G75" s="291"/>
      <c r="H75" s="291"/>
      <c r="I75" s="291"/>
      <c r="J75" s="291"/>
      <c r="K75" s="291"/>
      <c r="L75" s="291"/>
      <c r="M75" s="291"/>
      <c r="N75" s="291"/>
      <c r="O75" s="291"/>
      <c r="P75" s="291"/>
      <c r="Q75" s="291"/>
      <c r="R75" s="291"/>
      <c r="S75" s="291"/>
      <c r="T75" s="291"/>
      <c r="U75" s="291"/>
      <c r="V75" s="291"/>
      <c r="W75" s="291"/>
      <c r="X75" s="291"/>
      <c r="Y75" s="291"/>
      <c r="Z75" s="291"/>
    </row>
    <row r="76" spans="1:26" ht="14.25" customHeight="1">
      <c r="A76" s="310" t="s">
        <v>1191</v>
      </c>
      <c r="B76" s="299" t="s">
        <v>1102</v>
      </c>
      <c r="C76" s="312"/>
      <c r="D76" s="291"/>
      <c r="E76" s="291"/>
      <c r="F76" s="291"/>
      <c r="G76" s="291"/>
      <c r="H76" s="291"/>
      <c r="I76" s="291"/>
      <c r="J76" s="291"/>
      <c r="K76" s="291"/>
      <c r="L76" s="291"/>
      <c r="M76" s="291"/>
      <c r="N76" s="291"/>
      <c r="O76" s="291"/>
      <c r="P76" s="291"/>
      <c r="Q76" s="291"/>
      <c r="R76" s="291"/>
      <c r="S76" s="291"/>
      <c r="T76" s="291"/>
      <c r="U76" s="291"/>
      <c r="V76" s="291"/>
      <c r="W76" s="291"/>
      <c r="X76" s="291"/>
      <c r="Y76" s="291"/>
      <c r="Z76" s="291"/>
    </row>
    <row r="77" spans="1:26" ht="12.75" customHeight="1">
      <c r="A77" s="310" t="s">
        <v>1191</v>
      </c>
      <c r="B77" s="311" t="s">
        <v>47</v>
      </c>
      <c r="C77" s="312"/>
      <c r="D77" s="291"/>
      <c r="E77" s="291"/>
      <c r="F77" s="291"/>
      <c r="G77" s="291"/>
      <c r="H77" s="291"/>
      <c r="I77" s="291"/>
      <c r="J77" s="291"/>
      <c r="K77" s="291"/>
      <c r="L77" s="291"/>
      <c r="M77" s="291"/>
      <c r="N77" s="291"/>
      <c r="O77" s="291"/>
      <c r="P77" s="291"/>
      <c r="Q77" s="291"/>
      <c r="R77" s="291"/>
      <c r="S77" s="291"/>
      <c r="T77" s="291"/>
      <c r="U77" s="291"/>
      <c r="V77" s="291"/>
      <c r="W77" s="291"/>
      <c r="X77" s="291"/>
      <c r="Y77" s="291"/>
      <c r="Z77" s="291"/>
    </row>
    <row r="78" spans="1:26" ht="12.75" customHeight="1">
      <c r="A78" s="316" t="s">
        <v>41</v>
      </c>
      <c r="B78" s="317" t="s">
        <v>47</v>
      </c>
      <c r="C78" s="318"/>
      <c r="D78" s="291"/>
      <c r="E78" s="291"/>
      <c r="F78" s="291"/>
      <c r="G78" s="291"/>
      <c r="H78" s="291"/>
      <c r="I78" s="291"/>
      <c r="J78" s="291"/>
      <c r="K78" s="291"/>
      <c r="L78" s="291"/>
      <c r="M78" s="291"/>
      <c r="N78" s="291"/>
      <c r="O78" s="291"/>
      <c r="P78" s="291"/>
      <c r="Q78" s="291"/>
      <c r="R78" s="291"/>
      <c r="S78" s="291"/>
      <c r="T78" s="291"/>
      <c r="U78" s="291"/>
      <c r="V78" s="291"/>
      <c r="W78" s="291"/>
      <c r="X78" s="291"/>
      <c r="Y78" s="291"/>
      <c r="Z78" s="291"/>
    </row>
    <row r="79" spans="1:26" ht="12.75" customHeight="1">
      <c r="A79" s="295" t="s">
        <v>48</v>
      </c>
      <c r="B79" s="296" t="s">
        <v>49</v>
      </c>
      <c r="C79" s="317"/>
      <c r="D79" s="291"/>
      <c r="E79" s="291"/>
      <c r="F79" s="291"/>
      <c r="G79" s="291"/>
      <c r="H79" s="291"/>
      <c r="I79" s="291"/>
      <c r="J79" s="291"/>
      <c r="K79" s="291"/>
      <c r="L79" s="291"/>
      <c r="M79" s="291"/>
      <c r="N79" s="291"/>
      <c r="O79" s="291"/>
      <c r="P79" s="291"/>
      <c r="Q79" s="291"/>
      <c r="R79" s="291"/>
      <c r="S79" s="291"/>
      <c r="T79" s="291"/>
      <c r="U79" s="291"/>
      <c r="V79" s="291"/>
      <c r="W79" s="291"/>
      <c r="X79" s="291"/>
      <c r="Y79" s="291"/>
      <c r="Z79" s="291"/>
    </row>
    <row r="80" spans="1:26" ht="12.75" customHeight="1">
      <c r="A80" s="319"/>
      <c r="B80" s="317"/>
      <c r="C80" s="317"/>
      <c r="D80" s="291"/>
      <c r="E80" s="291"/>
      <c r="F80" s="291"/>
      <c r="G80" s="291"/>
      <c r="H80" s="291"/>
      <c r="I80" s="291"/>
      <c r="J80" s="291"/>
      <c r="K80" s="291"/>
      <c r="L80" s="291"/>
      <c r="M80" s="291"/>
      <c r="N80" s="291"/>
      <c r="O80" s="291"/>
      <c r="P80" s="291"/>
      <c r="Q80" s="291"/>
      <c r="R80" s="291"/>
      <c r="S80" s="291"/>
      <c r="T80" s="291"/>
      <c r="U80" s="291"/>
      <c r="V80" s="291"/>
      <c r="W80" s="291"/>
      <c r="X80" s="291"/>
      <c r="Y80" s="291"/>
      <c r="Z80" s="291"/>
    </row>
    <row r="81" spans="1:26" ht="12.75" customHeight="1">
      <c r="A81" s="293"/>
      <c r="B81" s="320" t="s">
        <v>50</v>
      </c>
      <c r="C81" s="320"/>
      <c r="D81" s="320"/>
      <c r="E81" s="291"/>
      <c r="F81" s="291"/>
      <c r="G81" s="291"/>
      <c r="H81" s="291"/>
      <c r="I81" s="291"/>
      <c r="J81" s="291"/>
      <c r="K81" s="291"/>
      <c r="L81" s="291"/>
      <c r="M81" s="291"/>
      <c r="N81" s="291"/>
      <c r="O81" s="291"/>
      <c r="P81" s="291"/>
      <c r="Q81" s="291"/>
      <c r="R81" s="291"/>
      <c r="S81" s="291"/>
      <c r="T81" s="291"/>
      <c r="U81" s="291"/>
      <c r="V81" s="291"/>
      <c r="W81" s="291"/>
      <c r="X81" s="291"/>
      <c r="Y81" s="291"/>
      <c r="Z81" s="291"/>
    </row>
    <row r="82" spans="1:26" ht="12.75" customHeight="1">
      <c r="A82" s="293"/>
      <c r="B82" s="377" t="s">
        <v>1206</v>
      </c>
      <c r="C82" s="375"/>
      <c r="D82" s="375"/>
      <c r="E82" s="291"/>
      <c r="F82" s="291"/>
      <c r="G82" s="291"/>
      <c r="H82" s="291"/>
      <c r="I82" s="291"/>
      <c r="J82" s="291"/>
      <c r="K82" s="291"/>
      <c r="L82" s="291"/>
      <c r="M82" s="291"/>
      <c r="N82" s="291"/>
      <c r="O82" s="291"/>
      <c r="P82" s="291"/>
      <c r="Q82" s="291"/>
      <c r="R82" s="291"/>
      <c r="S82" s="291"/>
      <c r="T82" s="291"/>
      <c r="U82" s="291"/>
      <c r="V82" s="291"/>
      <c r="W82" s="291"/>
      <c r="X82" s="291"/>
      <c r="Y82" s="291"/>
      <c r="Z82" s="291"/>
    </row>
    <row r="83" spans="1:26" ht="12.75" customHeight="1">
      <c r="A83" s="293"/>
      <c r="B83" s="291"/>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row>
    <row r="84" spans="1:26" ht="12.75" customHeight="1">
      <c r="A84" s="293"/>
      <c r="B84" s="291"/>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row>
    <row r="85" spans="1:26" ht="12.75" customHeight="1">
      <c r="A85" s="293"/>
      <c r="B85" s="291"/>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row>
    <row r="86" spans="1:26" ht="12.75" customHeight="1">
      <c r="A86" s="293"/>
      <c r="B86" s="291"/>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row>
    <row r="87" spans="1:26" ht="12.75" customHeight="1">
      <c r="A87" s="293"/>
      <c r="B87" s="291"/>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row>
    <row r="88" spans="1:26" ht="12.75" customHeight="1">
      <c r="A88" s="293"/>
      <c r="B88" s="291"/>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row>
    <row r="89" spans="1:26" ht="12.75" customHeight="1">
      <c r="A89" s="293"/>
      <c r="B89" s="291"/>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row>
    <row r="90" spans="1:26" ht="12.75" customHeight="1">
      <c r="A90" s="293"/>
      <c r="B90" s="291"/>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row>
    <row r="91" spans="1:26" ht="12.75" customHeight="1">
      <c r="A91" s="293"/>
      <c r="B91" s="291"/>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row>
    <row r="92" spans="1:26" ht="12.75" customHeight="1">
      <c r="A92" s="293"/>
      <c r="B92" s="291"/>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row>
    <row r="93" spans="1:26" ht="12.75" customHeight="1">
      <c r="A93" s="293"/>
      <c r="B93" s="291"/>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row>
    <row r="94" spans="1:26" ht="12.75" customHeight="1">
      <c r="A94" s="293"/>
      <c r="B94" s="291"/>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row>
    <row r="95" spans="1:26" ht="12.75" customHeight="1">
      <c r="A95" s="293"/>
      <c r="B95" s="291"/>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row>
    <row r="96" spans="1:26" ht="12.75" customHeight="1">
      <c r="A96" s="293"/>
      <c r="B96" s="291"/>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row>
    <row r="97" spans="1:26" ht="12.75" customHeight="1">
      <c r="A97" s="293"/>
      <c r="B97" s="291"/>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row>
    <row r="98" spans="1:26" ht="12.75" customHeight="1">
      <c r="A98" s="293"/>
      <c r="B98" s="291"/>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row>
    <row r="99" spans="1:26" ht="12.75" customHeight="1">
      <c r="A99" s="293"/>
      <c r="B99" s="291"/>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row>
    <row r="100" spans="1:26" ht="12.75" customHeight="1">
      <c r="A100" s="293"/>
      <c r="B100" s="291"/>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row>
    <row r="101" spans="1:26" ht="12.75" customHeight="1">
      <c r="A101" s="293"/>
      <c r="B101" s="291"/>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row>
    <row r="102" spans="1:26" ht="12.75" customHeight="1">
      <c r="A102" s="293"/>
      <c r="B102" s="291"/>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row>
    <row r="103" spans="1:26" ht="12.75" customHeight="1">
      <c r="A103" s="293"/>
      <c r="B103" s="291"/>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row>
    <row r="104" spans="1:26" ht="12.75" customHeight="1">
      <c r="A104" s="293"/>
      <c r="B104" s="29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row>
    <row r="105" spans="1:26" ht="12.75" customHeight="1">
      <c r="A105" s="293"/>
      <c r="B105" s="291"/>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row>
    <row r="106" spans="1:26" ht="12.75" customHeight="1">
      <c r="A106" s="293"/>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row>
    <row r="107" spans="1:26" ht="12.75" customHeight="1">
      <c r="A107" s="293"/>
      <c r="B107" s="291"/>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row>
    <row r="108" spans="1:26" ht="12.75" customHeight="1">
      <c r="A108" s="293"/>
      <c r="B108" s="291"/>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row>
    <row r="109" spans="1:26" ht="12.75" customHeight="1">
      <c r="A109" s="293"/>
      <c r="B109" s="291"/>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row>
    <row r="110" spans="1:26" ht="12.75" customHeight="1">
      <c r="A110" s="293"/>
      <c r="B110" s="291"/>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row>
    <row r="111" spans="1:26" ht="12.75" customHeight="1">
      <c r="A111" s="293"/>
      <c r="B111" s="291"/>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row>
    <row r="112" spans="1:26" ht="12.75" customHeight="1">
      <c r="A112" s="293"/>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row>
    <row r="113" spans="1:26" ht="12.75" customHeight="1">
      <c r="A113" s="293"/>
      <c r="B113" s="291"/>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row>
    <row r="114" spans="1:26" ht="12.75" customHeight="1">
      <c r="A114" s="293"/>
      <c r="B114" s="291"/>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row>
    <row r="115" spans="1:26" ht="12.75" customHeight="1">
      <c r="A115" s="293"/>
      <c r="B115" s="291"/>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row>
    <row r="116" spans="1:26" ht="12.75" customHeight="1">
      <c r="A116" s="293"/>
      <c r="B116" s="291"/>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row>
    <row r="117" spans="1:26" ht="12.75" customHeight="1">
      <c r="A117" s="293"/>
      <c r="B117" s="291"/>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row>
    <row r="118" spans="1:26" ht="12.75" customHeight="1">
      <c r="A118" s="293"/>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row>
    <row r="119" spans="1:26" ht="12.75" customHeight="1">
      <c r="A119" s="293"/>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row>
    <row r="120" spans="1:26" ht="12.75" customHeight="1">
      <c r="A120" s="293"/>
      <c r="B120" s="291"/>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row>
    <row r="121" spans="1:26" ht="12.75" customHeight="1">
      <c r="A121" s="293"/>
      <c r="B121" s="291"/>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row>
    <row r="122" spans="1:26" ht="12.75" customHeight="1">
      <c r="A122" s="293"/>
      <c r="B122" s="291"/>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row>
    <row r="123" spans="1:26" ht="12.75" customHeight="1">
      <c r="A123" s="293"/>
      <c r="B123" s="291"/>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row>
    <row r="124" spans="1:26" ht="12.75" customHeight="1">
      <c r="A124" s="293"/>
      <c r="B124" s="291"/>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row>
    <row r="125" spans="1:26" ht="12.75" customHeight="1">
      <c r="A125" s="293"/>
      <c r="B125" s="291"/>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row>
    <row r="126" spans="1:26" ht="12.75" customHeight="1">
      <c r="A126" s="293"/>
      <c r="B126" s="291"/>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row>
    <row r="127" spans="1:26" ht="12.75" customHeight="1">
      <c r="A127" s="293"/>
      <c r="B127" s="291"/>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row>
    <row r="128" spans="1:26" ht="12.75" customHeight="1">
      <c r="A128" s="293"/>
      <c r="B128" s="291"/>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row>
    <row r="129" spans="1:26" ht="12.75" customHeight="1">
      <c r="A129" s="293"/>
      <c r="B129" s="291"/>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row>
    <row r="130" spans="1:26" ht="12.75" customHeight="1">
      <c r="A130" s="293"/>
      <c r="B130" s="291"/>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row>
    <row r="131" spans="1:26" ht="12.75" customHeight="1">
      <c r="A131" s="293"/>
      <c r="B131" s="291"/>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row>
    <row r="132" spans="1:26" ht="12.75" customHeight="1">
      <c r="A132" s="293"/>
      <c r="B132" s="291"/>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row>
    <row r="133" spans="1:26" ht="12.75" customHeight="1">
      <c r="A133" s="293"/>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row>
    <row r="134" spans="1:26" ht="12.75" customHeight="1">
      <c r="A134" s="293"/>
      <c r="B134" s="291"/>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row>
    <row r="135" spans="1:26" ht="12.75" customHeight="1">
      <c r="A135" s="293"/>
      <c r="B135" s="291"/>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row>
    <row r="136" spans="1:26" ht="12.75" customHeight="1">
      <c r="A136" s="293"/>
      <c r="B136" s="291"/>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row>
    <row r="137" spans="1:26" ht="12.75" customHeight="1">
      <c r="A137" s="293"/>
      <c r="B137" s="291"/>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291"/>
      <c r="Z137" s="291"/>
    </row>
    <row r="138" spans="1:26" ht="12.75" customHeight="1">
      <c r="A138" s="293"/>
      <c r="B138" s="291"/>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row>
    <row r="139" spans="1:26" ht="12.75" customHeight="1">
      <c r="A139" s="293"/>
      <c r="B139" s="291"/>
      <c r="C139" s="291"/>
      <c r="D139" s="291"/>
      <c r="E139" s="291"/>
      <c r="F139" s="291"/>
      <c r="G139" s="291"/>
      <c r="H139" s="291"/>
      <c r="I139" s="291"/>
      <c r="J139" s="291"/>
      <c r="K139" s="291"/>
      <c r="L139" s="291"/>
      <c r="M139" s="291"/>
      <c r="N139" s="291"/>
      <c r="O139" s="291"/>
      <c r="P139" s="291"/>
      <c r="Q139" s="291"/>
      <c r="R139" s="291"/>
      <c r="S139" s="291"/>
      <c r="T139" s="291"/>
      <c r="U139" s="291"/>
      <c r="V139" s="291"/>
      <c r="W139" s="291"/>
      <c r="X139" s="291"/>
      <c r="Y139" s="291"/>
      <c r="Z139" s="291"/>
    </row>
    <row r="140" spans="1:26" ht="12.75" customHeight="1">
      <c r="A140" s="293"/>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291"/>
      <c r="Z140" s="291"/>
    </row>
    <row r="141" spans="1:26" ht="12.75" customHeight="1">
      <c r="A141" s="293"/>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291"/>
      <c r="Z141" s="291"/>
    </row>
    <row r="142" spans="1:26" ht="12.75" customHeight="1">
      <c r="A142" s="293"/>
      <c r="B142" s="291"/>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291"/>
    </row>
    <row r="143" spans="1:26" ht="12.75" customHeight="1">
      <c r="A143" s="293"/>
      <c r="B143" s="291"/>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row>
    <row r="144" spans="1:26" ht="12.75" customHeight="1">
      <c r="A144" s="293"/>
      <c r="B144" s="291"/>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row>
    <row r="145" spans="1:26" ht="12.75" customHeight="1">
      <c r="A145" s="293"/>
      <c r="B145" s="291"/>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row>
    <row r="146" spans="1:26" ht="12.75" customHeight="1">
      <c r="A146" s="293"/>
      <c r="B146" s="291"/>
      <c r="C146" s="291"/>
      <c r="D146" s="291"/>
      <c r="E146" s="291"/>
      <c r="F146" s="291"/>
      <c r="G146" s="291"/>
      <c r="H146" s="291"/>
      <c r="I146" s="291"/>
      <c r="J146" s="291"/>
      <c r="K146" s="291"/>
      <c r="L146" s="291"/>
      <c r="M146" s="291"/>
      <c r="N146" s="291"/>
      <c r="O146" s="291"/>
      <c r="P146" s="291"/>
      <c r="Q146" s="291"/>
      <c r="R146" s="291"/>
      <c r="S146" s="291"/>
      <c r="T146" s="291"/>
      <c r="U146" s="291"/>
      <c r="V146" s="291"/>
      <c r="W146" s="291"/>
      <c r="X146" s="291"/>
      <c r="Y146" s="291"/>
      <c r="Z146" s="291"/>
    </row>
    <row r="147" spans="1:26" ht="12.75" customHeight="1">
      <c r="A147" s="293"/>
      <c r="B147" s="29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row>
    <row r="148" spans="1:26" ht="12.75" customHeight="1">
      <c r="A148" s="293"/>
      <c r="B148" s="291"/>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row>
    <row r="149" spans="1:26" ht="12.75" customHeight="1">
      <c r="A149" s="293"/>
      <c r="B149" s="291"/>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row>
    <row r="150" spans="1:26" ht="12.75" customHeight="1">
      <c r="A150" s="293"/>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row>
    <row r="151" spans="1:26" ht="12.75" customHeight="1">
      <c r="A151" s="293"/>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row>
    <row r="152" spans="1:26" ht="12.75" customHeight="1">
      <c r="A152" s="293"/>
      <c r="B152" s="291"/>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row>
    <row r="153" spans="1:26" ht="12.75" customHeight="1">
      <c r="A153" s="293"/>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row>
    <row r="154" spans="1:26" ht="12.75" customHeight="1">
      <c r="A154" s="293"/>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row>
    <row r="155" spans="1:26" ht="12.75" customHeight="1">
      <c r="A155" s="293"/>
      <c r="B155" s="291"/>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291"/>
      <c r="Z155" s="291"/>
    </row>
    <row r="156" spans="1:26" ht="12.75" customHeight="1">
      <c r="A156" s="293"/>
      <c r="B156" s="291"/>
      <c r="C156" s="291"/>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291"/>
      <c r="Z156" s="291"/>
    </row>
    <row r="157" spans="1:26" ht="12.75" customHeight="1">
      <c r="A157" s="293"/>
      <c r="B157" s="291"/>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291"/>
      <c r="Z157" s="291"/>
    </row>
    <row r="158" spans="1:26" ht="12.75" customHeight="1">
      <c r="A158" s="293"/>
      <c r="B158" s="291"/>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291"/>
      <c r="Z158" s="291"/>
    </row>
    <row r="159" spans="1:26" ht="12.75" customHeight="1">
      <c r="A159" s="293"/>
      <c r="B159" s="291"/>
      <c r="C159" s="291"/>
      <c r="D159" s="291"/>
      <c r="E159" s="291"/>
      <c r="F159" s="291"/>
      <c r="G159" s="291"/>
      <c r="H159" s="291"/>
      <c r="I159" s="291"/>
      <c r="J159" s="291"/>
      <c r="K159" s="291"/>
      <c r="L159" s="291"/>
      <c r="M159" s="291"/>
      <c r="N159" s="291"/>
      <c r="O159" s="291"/>
      <c r="P159" s="291"/>
      <c r="Q159" s="291"/>
      <c r="R159" s="291"/>
      <c r="S159" s="291"/>
      <c r="T159" s="291"/>
      <c r="U159" s="291"/>
      <c r="V159" s="291"/>
      <c r="W159" s="291"/>
      <c r="X159" s="291"/>
      <c r="Y159" s="291"/>
      <c r="Z159" s="291"/>
    </row>
    <row r="160" spans="1:26" ht="12.75" customHeight="1">
      <c r="A160" s="293"/>
      <c r="B160" s="291"/>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row>
    <row r="161" spans="1:26" ht="12.75" customHeight="1">
      <c r="A161" s="293"/>
      <c r="B161" s="291"/>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row>
    <row r="162" spans="1:26" ht="12.75" customHeight="1">
      <c r="A162" s="293"/>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row>
    <row r="163" spans="1:26" ht="12.75" customHeight="1">
      <c r="A163" s="293"/>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row>
    <row r="164" spans="1:26" ht="12.75" customHeight="1">
      <c r="A164" s="293"/>
      <c r="B164" s="291"/>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row>
    <row r="165" spans="1:26" ht="12.75" customHeight="1">
      <c r="A165" s="293"/>
      <c r="B165" s="291"/>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row>
    <row r="166" spans="1:26" ht="12.75" customHeight="1">
      <c r="A166" s="293"/>
      <c r="B166" s="291"/>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row>
    <row r="167" spans="1:26" ht="12.75" customHeight="1">
      <c r="A167" s="293"/>
      <c r="B167" s="291"/>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row>
    <row r="168" spans="1:26" ht="12.75" customHeight="1">
      <c r="A168" s="293"/>
      <c r="B168" s="291"/>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row>
    <row r="169" spans="1:26" ht="12.75" customHeight="1">
      <c r="A169" s="293"/>
      <c r="B169" s="291"/>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row>
    <row r="170" spans="1:26" ht="12.75" customHeight="1">
      <c r="A170" s="293"/>
      <c r="B170" s="291"/>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row>
    <row r="171" spans="1:26" ht="12.75" customHeight="1">
      <c r="A171" s="293"/>
      <c r="B171" s="291"/>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row>
    <row r="172" spans="1:26" ht="12.75" customHeight="1">
      <c r="A172" s="293"/>
      <c r="B172" s="291"/>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291"/>
      <c r="Z172" s="291"/>
    </row>
    <row r="173" spans="1:26" ht="12.75" customHeight="1">
      <c r="A173" s="293"/>
      <c r="B173" s="291"/>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row>
    <row r="174" spans="1:26" ht="12.75" customHeight="1">
      <c r="A174" s="293"/>
      <c r="B174" s="291"/>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row>
    <row r="175" spans="1:26" ht="12.75" customHeight="1">
      <c r="A175" s="293"/>
      <c r="B175" s="291"/>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row>
    <row r="176" spans="1:26" ht="12.75" customHeight="1">
      <c r="A176" s="293"/>
      <c r="B176" s="291"/>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291"/>
      <c r="Z176" s="291"/>
    </row>
    <row r="177" spans="1:26" ht="12.75" customHeight="1">
      <c r="A177" s="293"/>
      <c r="B177" s="291"/>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row>
    <row r="178" spans="1:26" ht="12.75" customHeight="1">
      <c r="A178" s="293"/>
      <c r="B178" s="291"/>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row>
    <row r="179" spans="1:26" ht="12.75" customHeight="1">
      <c r="A179" s="293"/>
      <c r="B179" s="291"/>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row>
    <row r="180" spans="1:26" ht="12.75" customHeight="1">
      <c r="A180" s="293"/>
      <c r="B180" s="291"/>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291"/>
      <c r="Z180" s="291"/>
    </row>
    <row r="181" spans="1:26" ht="12.75" customHeight="1">
      <c r="A181" s="293"/>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row>
    <row r="182" spans="1:26" ht="12.75" customHeight="1">
      <c r="A182" s="293"/>
      <c r="B182" s="291"/>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row>
    <row r="183" spans="1:26" ht="12.75" customHeight="1">
      <c r="A183" s="293"/>
      <c r="B183" s="291"/>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row>
    <row r="184" spans="1:26" ht="12.75" customHeight="1">
      <c r="A184" s="293"/>
      <c r="B184" s="291"/>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row>
    <row r="185" spans="1:26" ht="12.75" customHeight="1">
      <c r="A185" s="293"/>
      <c r="B185" s="291"/>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row>
    <row r="186" spans="1:26" ht="12.75" customHeight="1">
      <c r="A186" s="293"/>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row>
    <row r="187" spans="1:26" ht="12.75" customHeight="1">
      <c r="A187" s="293"/>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row>
    <row r="188" spans="1:26" ht="12.75" customHeight="1">
      <c r="A188" s="293"/>
      <c r="B188" s="291"/>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row>
    <row r="189" spans="1:26" ht="12.75" customHeight="1">
      <c r="A189" s="293"/>
      <c r="B189" s="291"/>
      <c r="C189" s="291"/>
      <c r="D189" s="291"/>
      <c r="E189" s="291"/>
      <c r="F189" s="291"/>
      <c r="G189" s="291"/>
      <c r="H189" s="291"/>
      <c r="I189" s="291"/>
      <c r="J189" s="291"/>
      <c r="K189" s="291"/>
      <c r="L189" s="291"/>
      <c r="M189" s="291"/>
      <c r="N189" s="291"/>
      <c r="O189" s="291"/>
      <c r="P189" s="291"/>
      <c r="Q189" s="291"/>
      <c r="R189" s="291"/>
      <c r="S189" s="291"/>
      <c r="T189" s="291"/>
      <c r="U189" s="291"/>
      <c r="V189" s="291"/>
      <c r="W189" s="291"/>
      <c r="X189" s="291"/>
      <c r="Y189" s="291"/>
      <c r="Z189" s="291"/>
    </row>
    <row r="190" spans="1:26" ht="12.75" customHeight="1">
      <c r="A190" s="293"/>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row>
    <row r="191" spans="1:26" ht="12.75" customHeight="1">
      <c r="A191" s="293"/>
      <c r="B191" s="291"/>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row>
    <row r="192" spans="1:26" ht="12.75" customHeight="1">
      <c r="A192" s="293"/>
      <c r="B192" s="291"/>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row>
    <row r="193" spans="1:26" ht="12.75" customHeight="1">
      <c r="A193" s="293"/>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row>
    <row r="194" spans="1:26" ht="12.75" customHeight="1">
      <c r="A194" s="293"/>
      <c r="B194" s="291"/>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row>
    <row r="195" spans="1:26" ht="12.75" customHeight="1">
      <c r="A195" s="293"/>
      <c r="B195" s="291"/>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row>
    <row r="196" spans="1:26" ht="12.75" customHeight="1">
      <c r="A196" s="293"/>
      <c r="B196" s="291"/>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row>
    <row r="197" spans="1:26" ht="12.75" customHeight="1">
      <c r="A197" s="293"/>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row>
    <row r="198" spans="1:26" ht="12.75" customHeight="1">
      <c r="A198" s="293"/>
      <c r="B198" s="291"/>
      <c r="C198" s="291"/>
      <c r="D198" s="291"/>
      <c r="E198" s="291"/>
      <c r="F198" s="291"/>
      <c r="G198" s="291"/>
      <c r="H198" s="291"/>
      <c r="I198" s="291"/>
      <c r="J198" s="291"/>
      <c r="K198" s="291"/>
      <c r="L198" s="291"/>
      <c r="M198" s="291"/>
      <c r="N198" s="291"/>
      <c r="O198" s="291"/>
      <c r="P198" s="291"/>
      <c r="Q198" s="291"/>
      <c r="R198" s="291"/>
      <c r="S198" s="291"/>
      <c r="T198" s="291"/>
      <c r="U198" s="291"/>
      <c r="V198" s="291"/>
      <c r="W198" s="291"/>
      <c r="X198" s="291"/>
      <c r="Y198" s="291"/>
      <c r="Z198" s="291"/>
    </row>
    <row r="199" spans="1:26" ht="12.75" customHeight="1">
      <c r="A199" s="293"/>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row>
    <row r="200" spans="1:26" ht="12.75" customHeight="1">
      <c r="A200" s="293"/>
      <c r="B200" s="291"/>
      <c r="C200" s="291"/>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row>
    <row r="201" spans="1:26" ht="12.75" customHeight="1">
      <c r="A201" s="293"/>
      <c r="B201" s="291"/>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row>
    <row r="202" spans="1:26" ht="12.75" customHeight="1">
      <c r="A202" s="293"/>
      <c r="B202" s="291"/>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row>
    <row r="203" spans="1:26" ht="12.75" customHeight="1">
      <c r="A203" s="293"/>
      <c r="B203" s="291"/>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row>
    <row r="204" spans="1:26" ht="12.75" customHeight="1">
      <c r="A204" s="293"/>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row>
    <row r="205" spans="1:26" ht="12.75" customHeight="1">
      <c r="A205" s="293"/>
      <c r="B205" s="291"/>
      <c r="C205" s="291"/>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row>
    <row r="206" spans="1:26" ht="12.75" customHeight="1">
      <c r="A206" s="293"/>
      <c r="B206" s="291"/>
      <c r="C206" s="291"/>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row>
    <row r="207" spans="1:26" ht="12.75" customHeight="1">
      <c r="A207" s="293"/>
      <c r="B207" s="291"/>
      <c r="C207" s="291"/>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291"/>
      <c r="Z207" s="291"/>
    </row>
    <row r="208" spans="1:26" ht="12.75" customHeight="1">
      <c r="A208" s="293"/>
      <c r="B208" s="291"/>
      <c r="C208" s="291"/>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291"/>
      <c r="Z208" s="291"/>
    </row>
    <row r="209" spans="1:26" ht="12.75" customHeight="1">
      <c r="A209" s="293"/>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row>
    <row r="210" spans="1:26" ht="12.75" customHeight="1">
      <c r="A210" s="293"/>
      <c r="B210" s="291"/>
      <c r="C210" s="291"/>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row>
    <row r="211" spans="1:26" ht="12.75" customHeight="1">
      <c r="A211" s="293"/>
      <c r="B211" s="291"/>
      <c r="C211" s="291"/>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row>
    <row r="212" spans="1:26" ht="12.75" customHeight="1">
      <c r="A212" s="293"/>
      <c r="B212" s="291"/>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row>
    <row r="213" spans="1:26" ht="12.75" customHeight="1">
      <c r="A213" s="293"/>
      <c r="B213" s="291"/>
      <c r="C213" s="291"/>
      <c r="D213" s="291"/>
      <c r="E213" s="291"/>
      <c r="F213" s="291"/>
      <c r="G213" s="291"/>
      <c r="H213" s="291"/>
      <c r="I213" s="291"/>
      <c r="J213" s="291"/>
      <c r="K213" s="291"/>
      <c r="L213" s="291"/>
      <c r="M213" s="291"/>
      <c r="N213" s="291"/>
      <c r="O213" s="291"/>
      <c r="P213" s="291"/>
      <c r="Q213" s="291"/>
      <c r="R213" s="291"/>
      <c r="S213" s="291"/>
      <c r="T213" s="291"/>
      <c r="U213" s="291"/>
      <c r="V213" s="291"/>
      <c r="W213" s="291"/>
      <c r="X213" s="291"/>
      <c r="Y213" s="291"/>
      <c r="Z213" s="291"/>
    </row>
    <row r="214" spans="1:26" ht="12.75" customHeight="1">
      <c r="A214" s="293"/>
      <c r="B214" s="291"/>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row>
    <row r="215" spans="1:26" ht="12.75" customHeight="1">
      <c r="A215" s="293"/>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row>
    <row r="216" spans="1:26" ht="12.75" customHeight="1">
      <c r="A216" s="293"/>
      <c r="B216" s="291"/>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row>
    <row r="217" spans="1:26" ht="12.75" customHeight="1">
      <c r="A217" s="293"/>
      <c r="B217" s="291"/>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row>
    <row r="218" spans="1:26" ht="12.75" customHeight="1">
      <c r="A218" s="293"/>
      <c r="B218" s="291"/>
      <c r="C218" s="291"/>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row>
    <row r="219" spans="1:26" ht="12.75" customHeight="1">
      <c r="A219" s="293"/>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row>
    <row r="220" spans="1:26" ht="12.75" customHeight="1">
      <c r="A220" s="293"/>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row>
    <row r="221" spans="1:26" ht="12.75" customHeight="1">
      <c r="A221" s="293"/>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row>
    <row r="222" spans="1:26" ht="12.75" customHeight="1">
      <c r="A222" s="293"/>
      <c r="B222" s="291"/>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1"/>
      <c r="Z222" s="291"/>
    </row>
    <row r="223" spans="1:26" ht="12.75" customHeight="1">
      <c r="A223" s="293"/>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row>
    <row r="224" spans="1:26" ht="12.75" customHeight="1">
      <c r="A224" s="293"/>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row>
    <row r="225" spans="1:26" ht="12.75" customHeight="1">
      <c r="A225" s="293"/>
      <c r="B225" s="291"/>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row>
    <row r="226" spans="1:26" ht="12.75" customHeight="1">
      <c r="A226" s="293"/>
      <c r="B226" s="291"/>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row>
    <row r="227" spans="1:26" ht="12.75" customHeight="1">
      <c r="A227" s="293"/>
      <c r="B227" s="291"/>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row>
    <row r="228" spans="1:26" ht="12.75" customHeight="1">
      <c r="A228" s="293"/>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row>
    <row r="229" spans="1:26" ht="12.75" customHeight="1">
      <c r="A229" s="293"/>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row>
    <row r="230" spans="1:26" ht="12.75" customHeight="1">
      <c r="A230" s="293"/>
      <c r="B230" s="291"/>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row>
    <row r="231" spans="1:26" ht="12.75" customHeight="1">
      <c r="A231" s="293"/>
      <c r="B231" s="291"/>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row>
    <row r="232" spans="1:26" ht="12.75" customHeight="1">
      <c r="A232" s="293"/>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row>
    <row r="233" spans="1:26" ht="12.75" customHeight="1">
      <c r="A233" s="293"/>
      <c r="B233" s="291"/>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row>
    <row r="234" spans="1:26" ht="12.75" customHeight="1">
      <c r="A234" s="293"/>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row>
    <row r="235" spans="1:26" ht="12.75" customHeight="1">
      <c r="A235" s="293"/>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row>
    <row r="236" spans="1:26" ht="12.75" customHeight="1">
      <c r="A236" s="293"/>
      <c r="B236" s="291"/>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row>
    <row r="237" spans="1:26" ht="12.75" customHeight="1">
      <c r="A237" s="293"/>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row>
    <row r="238" spans="1:26" ht="12.75" customHeight="1">
      <c r="A238" s="293"/>
      <c r="B238" s="291"/>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row>
    <row r="239" spans="1:26" ht="12.75" customHeight="1">
      <c r="A239" s="293"/>
      <c r="B239" s="291"/>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row>
    <row r="240" spans="1:26" ht="12.75" customHeight="1">
      <c r="A240" s="293"/>
      <c r="B240" s="291"/>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row>
    <row r="241" spans="1:26" ht="12.75" customHeight="1">
      <c r="A241" s="293"/>
      <c r="B241" s="291"/>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row>
    <row r="242" spans="1:26" ht="12.75" customHeight="1">
      <c r="A242" s="293"/>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row>
    <row r="243" spans="1:26" ht="12.75" customHeight="1">
      <c r="A243" s="293"/>
      <c r="B243" s="291"/>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row>
    <row r="244" spans="1:26" ht="12.75" customHeight="1">
      <c r="A244" s="293"/>
      <c r="B244" s="291"/>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row>
    <row r="245" spans="1:26" ht="12.75" customHeight="1">
      <c r="A245" s="293"/>
      <c r="B245" s="291"/>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row>
    <row r="246" spans="1:26" ht="12.75" customHeight="1">
      <c r="A246" s="293"/>
      <c r="B246" s="291"/>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row>
    <row r="247" spans="1:26" ht="12.75" customHeight="1">
      <c r="A247" s="293"/>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row>
    <row r="248" spans="1:26" ht="12.75" customHeight="1">
      <c r="A248" s="293"/>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row>
    <row r="249" spans="1:26" ht="12.75" customHeight="1">
      <c r="A249" s="293"/>
      <c r="B249" s="291"/>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row>
    <row r="250" spans="1:26" ht="12.75" customHeight="1">
      <c r="A250" s="293"/>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row>
    <row r="251" spans="1:26" ht="12.75" customHeight="1">
      <c r="A251" s="293"/>
      <c r="B251" s="291"/>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row>
    <row r="252" spans="1:26" ht="12.75" customHeight="1">
      <c r="A252" s="293"/>
      <c r="B252" s="291"/>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row>
    <row r="253" spans="1:26" ht="12.75" customHeight="1">
      <c r="A253" s="293"/>
      <c r="B253" s="291"/>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row>
    <row r="254" spans="1:26" ht="12.75" customHeight="1">
      <c r="A254" s="293"/>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row>
    <row r="255" spans="1:26" ht="12.75" customHeight="1">
      <c r="A255" s="293"/>
      <c r="B255" s="291"/>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row>
    <row r="256" spans="1:26" ht="12.75" customHeight="1">
      <c r="A256" s="293"/>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row>
    <row r="257" spans="1:26" ht="12.75" customHeight="1">
      <c r="A257" s="293"/>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row>
    <row r="258" spans="1:26" ht="12.75" customHeight="1">
      <c r="A258" s="293"/>
      <c r="B258" s="291"/>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row>
    <row r="259" spans="1:26" ht="12.75" customHeight="1">
      <c r="A259" s="293"/>
      <c r="B259" s="291"/>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row>
    <row r="260" spans="1:26" ht="12.75" customHeight="1">
      <c r="A260" s="293"/>
      <c r="B260" s="291"/>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row>
    <row r="261" spans="1:26" ht="12.75" customHeight="1">
      <c r="A261" s="293"/>
      <c r="B261" s="291"/>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row>
    <row r="262" spans="1:26" ht="12.75" customHeight="1">
      <c r="A262" s="293"/>
      <c r="B262" s="291"/>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row>
    <row r="263" spans="1:26" ht="12.75" customHeight="1">
      <c r="A263" s="293"/>
      <c r="B263" s="291"/>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row>
    <row r="264" spans="1:26" ht="12.75" customHeight="1">
      <c r="A264" s="293"/>
      <c r="B264" s="291"/>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row>
    <row r="265" spans="1:26" ht="12.75" customHeight="1">
      <c r="A265" s="293"/>
      <c r="B265" s="291"/>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row>
    <row r="266" spans="1:26" ht="12.75" customHeight="1">
      <c r="A266" s="293"/>
      <c r="B266" s="291"/>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row>
    <row r="267" spans="1:26" ht="12.75" customHeight="1">
      <c r="A267" s="293"/>
      <c r="B267" s="291"/>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row>
    <row r="268" spans="1:26" ht="12.75" customHeight="1">
      <c r="A268" s="293"/>
      <c r="B268" s="291"/>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row>
    <row r="269" spans="1:26" ht="12.75" customHeight="1">
      <c r="A269" s="293"/>
      <c r="B269" s="291"/>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row>
    <row r="270" spans="1:26" ht="12.75" customHeight="1">
      <c r="A270" s="293"/>
      <c r="B270" s="291"/>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row>
    <row r="271" spans="1:26" ht="12.75" customHeight="1">
      <c r="A271" s="293"/>
      <c r="B271" s="291"/>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row>
    <row r="272" spans="1:26" ht="12.75" customHeight="1">
      <c r="A272" s="293"/>
      <c r="B272" s="291"/>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row>
    <row r="273" spans="1:26" ht="12.75" customHeight="1">
      <c r="A273" s="293"/>
      <c r="B273" s="291"/>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row>
    <row r="274" spans="1:26" ht="12.75" customHeight="1">
      <c r="A274" s="293"/>
      <c r="B274" s="291"/>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row>
    <row r="275" spans="1:26" ht="12.75" customHeight="1">
      <c r="A275" s="293"/>
      <c r="B275" s="291"/>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row>
    <row r="276" spans="1:26" ht="12.75" customHeight="1">
      <c r="A276" s="293"/>
      <c r="B276" s="291"/>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row>
    <row r="277" spans="1:26" ht="12.75" customHeight="1">
      <c r="A277" s="293"/>
      <c r="B277" s="291"/>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row>
    <row r="278" spans="1:26" ht="12.75" customHeight="1">
      <c r="A278" s="293"/>
      <c r="B278" s="291"/>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row>
    <row r="279" spans="1:26" ht="12.75" customHeight="1">
      <c r="A279" s="293"/>
      <c r="B279" s="291"/>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row>
    <row r="280" spans="1:26" ht="12.75" customHeight="1">
      <c r="A280" s="293"/>
      <c r="B280" s="291"/>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row>
    <row r="281" spans="1:26" ht="12.75" customHeight="1">
      <c r="A281" s="293"/>
      <c r="B281" s="291"/>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row>
    <row r="282" spans="1:26" ht="12.75" customHeight="1">
      <c r="A282" s="293"/>
      <c r="B282" s="291"/>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row>
    <row r="283" spans="1:26" ht="12.75" customHeight="1">
      <c r="A283" s="293"/>
      <c r="B283" s="291"/>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row>
    <row r="284" spans="1:26" ht="12.75" customHeight="1">
      <c r="A284" s="293"/>
      <c r="B284" s="291"/>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row>
    <row r="285" spans="1:26" ht="12.75" customHeight="1">
      <c r="A285" s="293"/>
      <c r="B285" s="291"/>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row>
    <row r="286" spans="1:26" ht="12.75" customHeight="1">
      <c r="A286" s="293"/>
      <c r="B286" s="291"/>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row>
    <row r="287" spans="1:26" ht="12.75" customHeight="1">
      <c r="A287" s="293"/>
      <c r="B287" s="291"/>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row>
    <row r="288" spans="1:26" ht="12.75" customHeight="1">
      <c r="A288" s="293"/>
      <c r="B288" s="291"/>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row>
    <row r="289" spans="1:26" ht="12.75" customHeight="1">
      <c r="A289" s="293"/>
      <c r="B289" s="291"/>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row>
    <row r="290" spans="1:26" ht="12.75" customHeight="1">
      <c r="A290" s="293"/>
      <c r="B290" s="291"/>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row>
    <row r="291" spans="1:26" ht="12.75" customHeight="1">
      <c r="A291" s="293"/>
      <c r="B291" s="291"/>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row>
    <row r="292" spans="1:26" ht="12.75" customHeight="1">
      <c r="A292" s="293"/>
      <c r="B292" s="291"/>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row>
    <row r="293" spans="1:26" ht="12.75" customHeight="1">
      <c r="A293" s="293"/>
      <c r="B293" s="291"/>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row>
    <row r="294" spans="1:26" ht="12.75" customHeight="1">
      <c r="A294" s="293"/>
      <c r="B294" s="291"/>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row>
    <row r="295" spans="1:26" ht="12.75" customHeight="1">
      <c r="A295" s="293"/>
      <c r="B295" s="291"/>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row>
    <row r="296" spans="1:26" ht="12.75" customHeight="1">
      <c r="A296" s="293"/>
      <c r="B296" s="291"/>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row>
    <row r="297" spans="1:26" ht="12.75" customHeight="1">
      <c r="A297" s="293"/>
      <c r="B297" s="291"/>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row>
    <row r="298" spans="1:26" ht="12.75" customHeight="1">
      <c r="A298" s="293"/>
      <c r="B298" s="291"/>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row>
    <row r="299" spans="1:26" ht="12.75" customHeight="1">
      <c r="A299" s="293"/>
      <c r="B299" s="291"/>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291"/>
      <c r="Z299" s="291"/>
    </row>
    <row r="300" spans="1:26" ht="12.75" customHeight="1">
      <c r="A300" s="293"/>
      <c r="B300" s="291"/>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row>
    <row r="301" spans="1:26" ht="12.75" customHeight="1">
      <c r="A301" s="293"/>
      <c r="B301" s="291"/>
      <c r="C301" s="291"/>
      <c r="D301" s="291"/>
      <c r="E301" s="291"/>
      <c r="F301" s="291"/>
      <c r="G301" s="291"/>
      <c r="H301" s="291"/>
      <c r="I301" s="291"/>
      <c r="J301" s="291"/>
      <c r="K301" s="291"/>
      <c r="L301" s="291"/>
      <c r="M301" s="291"/>
      <c r="N301" s="291"/>
      <c r="O301" s="291"/>
      <c r="P301" s="291"/>
      <c r="Q301" s="291"/>
      <c r="R301" s="291"/>
      <c r="S301" s="291"/>
      <c r="T301" s="291"/>
      <c r="U301" s="291"/>
      <c r="V301" s="291"/>
      <c r="W301" s="291"/>
      <c r="X301" s="291"/>
      <c r="Y301" s="291"/>
      <c r="Z301" s="291"/>
    </row>
    <row r="302" spans="1:26" ht="12.75" customHeight="1">
      <c r="A302" s="293"/>
      <c r="B302" s="291"/>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row>
    <row r="303" spans="1:26" ht="12.75" customHeight="1">
      <c r="A303" s="293"/>
      <c r="B303" s="291"/>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row>
    <row r="304" spans="1:26" ht="12.75" customHeight="1">
      <c r="A304" s="293"/>
      <c r="B304" s="291"/>
      <c r="C304" s="291"/>
      <c r="D304" s="291"/>
      <c r="E304" s="291"/>
      <c r="F304" s="291"/>
      <c r="G304" s="291"/>
      <c r="H304" s="291"/>
      <c r="I304" s="291"/>
      <c r="J304" s="291"/>
      <c r="K304" s="291"/>
      <c r="L304" s="291"/>
      <c r="M304" s="291"/>
      <c r="N304" s="291"/>
      <c r="O304" s="291"/>
      <c r="P304" s="291"/>
      <c r="Q304" s="291"/>
      <c r="R304" s="291"/>
      <c r="S304" s="291"/>
      <c r="T304" s="291"/>
      <c r="U304" s="291"/>
      <c r="V304" s="291"/>
      <c r="W304" s="291"/>
      <c r="X304" s="291"/>
      <c r="Y304" s="291"/>
      <c r="Z304" s="291"/>
    </row>
    <row r="305" spans="1:26" ht="12.75" customHeight="1">
      <c r="A305" s="293"/>
      <c r="B305" s="291"/>
      <c r="C305" s="291"/>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291"/>
      <c r="Z305" s="291"/>
    </row>
    <row r="306" spans="1:26" ht="12.75" customHeight="1">
      <c r="A306" s="293"/>
      <c r="B306" s="291"/>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291"/>
      <c r="Z306" s="291"/>
    </row>
    <row r="307" spans="1:26" ht="12.75" customHeight="1">
      <c r="A307" s="293"/>
      <c r="B307" s="291"/>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291"/>
      <c r="Z307" s="291"/>
    </row>
    <row r="308" spans="1:26" ht="12.75" customHeight="1">
      <c r="A308" s="293"/>
      <c r="B308" s="291"/>
      <c r="C308" s="291"/>
      <c r="D308" s="291"/>
      <c r="E308" s="291"/>
      <c r="F308" s="291"/>
      <c r="G308" s="291"/>
      <c r="H308" s="291"/>
      <c r="I308" s="291"/>
      <c r="J308" s="291"/>
      <c r="K308" s="291"/>
      <c r="L308" s="291"/>
      <c r="M308" s="291"/>
      <c r="N308" s="291"/>
      <c r="O308" s="291"/>
      <c r="P308" s="291"/>
      <c r="Q308" s="291"/>
      <c r="R308" s="291"/>
      <c r="S308" s="291"/>
      <c r="T308" s="291"/>
      <c r="U308" s="291"/>
      <c r="V308" s="291"/>
      <c r="W308" s="291"/>
      <c r="X308" s="291"/>
      <c r="Y308" s="291"/>
      <c r="Z308" s="291"/>
    </row>
    <row r="309" spans="1:26" ht="12.75" customHeight="1">
      <c r="A309" s="293"/>
      <c r="B309" s="291"/>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291"/>
      <c r="Z309" s="291"/>
    </row>
    <row r="310" spans="1:26" ht="12.75" customHeight="1">
      <c r="A310" s="293"/>
      <c r="B310" s="291"/>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291"/>
      <c r="Z310" s="291"/>
    </row>
    <row r="311" spans="1:26" ht="12.75" customHeight="1">
      <c r="A311" s="293"/>
      <c r="B311" s="291"/>
      <c r="C311" s="291"/>
      <c r="D311" s="291"/>
      <c r="E311" s="291"/>
      <c r="F311" s="291"/>
      <c r="G311" s="291"/>
      <c r="H311" s="291"/>
      <c r="I311" s="291"/>
      <c r="J311" s="291"/>
      <c r="K311" s="291"/>
      <c r="L311" s="291"/>
      <c r="M311" s="291"/>
      <c r="N311" s="291"/>
      <c r="O311" s="291"/>
      <c r="P311" s="291"/>
      <c r="Q311" s="291"/>
      <c r="R311" s="291"/>
      <c r="S311" s="291"/>
      <c r="T311" s="291"/>
      <c r="U311" s="291"/>
      <c r="V311" s="291"/>
      <c r="W311" s="291"/>
      <c r="X311" s="291"/>
      <c r="Y311" s="291"/>
      <c r="Z311" s="291"/>
    </row>
    <row r="312" spans="1:26" ht="12.75" customHeight="1">
      <c r="A312" s="293"/>
      <c r="B312" s="291"/>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291"/>
      <c r="Z312" s="291"/>
    </row>
    <row r="313" spans="1:26" ht="12.75" customHeight="1">
      <c r="A313" s="293"/>
      <c r="B313" s="291"/>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291"/>
      <c r="Z313" s="291"/>
    </row>
    <row r="314" spans="1:26" ht="12.75" customHeight="1">
      <c r="A314" s="293"/>
      <c r="B314" s="291"/>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291"/>
      <c r="Z314" s="291"/>
    </row>
    <row r="315" spans="1:26" ht="12.75" customHeight="1">
      <c r="A315" s="293"/>
      <c r="B315" s="291"/>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291"/>
      <c r="Z315" s="291"/>
    </row>
    <row r="316" spans="1:26" ht="12.75" customHeight="1">
      <c r="A316" s="293"/>
      <c r="B316" s="291"/>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291"/>
      <c r="Z316" s="291"/>
    </row>
    <row r="317" spans="1:26" ht="12.75" customHeight="1">
      <c r="A317" s="293"/>
      <c r="B317" s="291"/>
      <c r="C317" s="291"/>
      <c r="D317" s="291"/>
      <c r="E317" s="291"/>
      <c r="F317" s="291"/>
      <c r="G317" s="291"/>
      <c r="H317" s="291"/>
      <c r="I317" s="291"/>
      <c r="J317" s="291"/>
      <c r="K317" s="291"/>
      <c r="L317" s="291"/>
      <c r="M317" s="291"/>
      <c r="N317" s="291"/>
      <c r="O317" s="291"/>
      <c r="P317" s="291"/>
      <c r="Q317" s="291"/>
      <c r="R317" s="291"/>
      <c r="S317" s="291"/>
      <c r="T317" s="291"/>
      <c r="U317" s="291"/>
      <c r="V317" s="291"/>
      <c r="W317" s="291"/>
      <c r="X317" s="291"/>
      <c r="Y317" s="291"/>
      <c r="Z317" s="291"/>
    </row>
    <row r="318" spans="1:26" ht="12.75" customHeight="1">
      <c r="A318" s="293"/>
      <c r="B318" s="291"/>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291"/>
      <c r="Z318" s="291"/>
    </row>
    <row r="319" spans="1:26" ht="12.75" customHeight="1">
      <c r="A319" s="293"/>
      <c r="B319" s="291"/>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291"/>
      <c r="Z319" s="291"/>
    </row>
    <row r="320" spans="1:26" ht="12.75" customHeight="1">
      <c r="A320" s="293"/>
      <c r="B320" s="291"/>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row>
    <row r="321" spans="1:26" ht="12.75" customHeight="1">
      <c r="A321" s="293"/>
      <c r="B321" s="291"/>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291"/>
      <c r="Z321" s="291"/>
    </row>
    <row r="322" spans="1:26" ht="12.75" customHeight="1">
      <c r="A322" s="293"/>
      <c r="B322" s="291"/>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291"/>
      <c r="Z322" s="291"/>
    </row>
    <row r="323" spans="1:26" ht="12.75" customHeight="1">
      <c r="A323" s="293"/>
      <c r="B323" s="291"/>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291"/>
      <c r="Z323" s="291"/>
    </row>
    <row r="324" spans="1:26" ht="12.75" customHeight="1">
      <c r="A324" s="293"/>
      <c r="B324" s="291"/>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291"/>
      <c r="Z324" s="291"/>
    </row>
    <row r="325" spans="1:26" ht="12.75" customHeight="1">
      <c r="A325" s="293"/>
      <c r="B325" s="291"/>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291"/>
      <c r="Z325" s="291"/>
    </row>
    <row r="326" spans="1:26" ht="12.75" customHeight="1">
      <c r="A326" s="293"/>
      <c r="B326" s="291"/>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291"/>
      <c r="Z326" s="291"/>
    </row>
    <row r="327" spans="1:26" ht="12.75" customHeight="1">
      <c r="A327" s="293"/>
      <c r="B327" s="291"/>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291"/>
      <c r="Z327" s="291"/>
    </row>
    <row r="328" spans="1:26" ht="12.75" customHeight="1">
      <c r="A328" s="293"/>
      <c r="B328" s="291"/>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291"/>
      <c r="Z328" s="291"/>
    </row>
    <row r="329" spans="1:26" ht="12.75" customHeight="1">
      <c r="A329" s="293"/>
      <c r="B329" s="291"/>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291"/>
      <c r="Z329" s="291"/>
    </row>
    <row r="330" spans="1:26" ht="12.75" customHeight="1">
      <c r="A330" s="293"/>
      <c r="B330" s="291"/>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291"/>
      <c r="Z330" s="291"/>
    </row>
    <row r="331" spans="1:26" ht="12.75" customHeight="1">
      <c r="A331" s="293"/>
      <c r="B331" s="291"/>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291"/>
      <c r="Z331" s="291"/>
    </row>
    <row r="332" spans="1:26" ht="12.75" customHeight="1">
      <c r="A332" s="293"/>
      <c r="B332" s="291"/>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291"/>
      <c r="Z332" s="291"/>
    </row>
    <row r="333" spans="1:26" ht="12.75" customHeight="1">
      <c r="A333" s="293"/>
      <c r="B333" s="291"/>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291"/>
      <c r="Z333" s="291"/>
    </row>
    <row r="334" spans="1:26" ht="12.75" customHeight="1">
      <c r="A334" s="293"/>
      <c r="B334" s="291"/>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291"/>
      <c r="Z334" s="291"/>
    </row>
    <row r="335" spans="1:26" ht="12.75" customHeight="1">
      <c r="A335" s="293"/>
      <c r="B335" s="291"/>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291"/>
      <c r="Z335" s="291"/>
    </row>
    <row r="336" spans="1:26" ht="12.75" customHeight="1">
      <c r="A336" s="293"/>
      <c r="B336" s="291"/>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1"/>
    </row>
    <row r="337" spans="1:26" ht="12.75" customHeight="1">
      <c r="A337" s="293"/>
      <c r="B337" s="291"/>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291"/>
      <c r="Z337" s="291"/>
    </row>
    <row r="338" spans="1:26" ht="12.75" customHeight="1">
      <c r="A338" s="293"/>
      <c r="B338" s="291"/>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291"/>
      <c r="Z338" s="291"/>
    </row>
    <row r="339" spans="1:26" ht="12.75" customHeight="1">
      <c r="A339" s="293"/>
      <c r="B339" s="291"/>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291"/>
      <c r="Z339" s="291"/>
    </row>
    <row r="340" spans="1:26" ht="12.75" customHeight="1">
      <c r="A340" s="293"/>
      <c r="B340" s="291"/>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291"/>
      <c r="Z340" s="291"/>
    </row>
    <row r="341" spans="1:26" ht="12.75" customHeight="1">
      <c r="A341" s="293"/>
      <c r="B341" s="291"/>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291"/>
      <c r="Z341" s="291"/>
    </row>
    <row r="342" spans="1:26" ht="12.75" customHeight="1">
      <c r="A342" s="293"/>
      <c r="B342" s="291"/>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291"/>
      <c r="Z342" s="291"/>
    </row>
    <row r="343" spans="1:26" ht="12.75" customHeight="1">
      <c r="A343" s="293"/>
      <c r="B343" s="291"/>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291"/>
      <c r="Z343" s="291"/>
    </row>
    <row r="344" spans="1:26" ht="12.75" customHeight="1">
      <c r="A344" s="293"/>
      <c r="B344" s="291"/>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291"/>
      <c r="Z344" s="291"/>
    </row>
    <row r="345" spans="1:26" ht="12.75" customHeight="1">
      <c r="A345" s="293"/>
      <c r="B345" s="291"/>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291"/>
      <c r="Z345" s="291"/>
    </row>
    <row r="346" spans="1:26" ht="12.75" customHeight="1">
      <c r="A346" s="293"/>
      <c r="B346" s="291"/>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291"/>
      <c r="Z346" s="291"/>
    </row>
    <row r="347" spans="1:26" ht="12.75" customHeight="1">
      <c r="A347" s="293"/>
      <c r="B347" s="291"/>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291"/>
      <c r="Z347" s="291"/>
    </row>
    <row r="348" spans="1:26" ht="12.75" customHeight="1">
      <c r="A348" s="293"/>
      <c r="B348" s="291"/>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291"/>
      <c r="Z348" s="291"/>
    </row>
    <row r="349" spans="1:26" ht="12.75" customHeight="1">
      <c r="A349" s="293"/>
      <c r="B349" s="291"/>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291"/>
      <c r="Z349" s="291"/>
    </row>
    <row r="350" spans="1:26" ht="12.75" customHeight="1">
      <c r="A350" s="293"/>
      <c r="B350" s="291"/>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291"/>
      <c r="Z350" s="291"/>
    </row>
    <row r="351" spans="1:26" ht="12.75" customHeight="1">
      <c r="A351" s="293"/>
      <c r="B351" s="291"/>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291"/>
      <c r="Z351" s="291"/>
    </row>
    <row r="352" spans="1:26" ht="12.75" customHeight="1">
      <c r="A352" s="293"/>
      <c r="B352" s="291"/>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291"/>
      <c r="Z352" s="291"/>
    </row>
    <row r="353" spans="1:26" ht="12.75" customHeight="1">
      <c r="A353" s="293"/>
      <c r="B353" s="291"/>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291"/>
      <c r="Z353" s="291"/>
    </row>
    <row r="354" spans="1:26" ht="12.75" customHeight="1">
      <c r="A354" s="293"/>
      <c r="B354" s="291"/>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291"/>
      <c r="Z354" s="291"/>
    </row>
    <row r="355" spans="1:26" ht="12.75" customHeight="1">
      <c r="A355" s="293"/>
      <c r="B355" s="291"/>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291"/>
      <c r="Z355" s="291"/>
    </row>
    <row r="356" spans="1:26" ht="12.75" customHeight="1">
      <c r="A356" s="293"/>
      <c r="B356" s="291"/>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291"/>
      <c r="Z356" s="291"/>
    </row>
    <row r="357" spans="1:26" ht="12.75" customHeight="1">
      <c r="A357" s="293"/>
      <c r="B357" s="291"/>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291"/>
      <c r="Z357" s="291"/>
    </row>
    <row r="358" spans="1:26" ht="12.75" customHeight="1">
      <c r="A358" s="293"/>
      <c r="B358" s="291"/>
      <c r="C358" s="291"/>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291"/>
      <c r="Z358" s="291"/>
    </row>
    <row r="359" spans="1:26" ht="12.75" customHeight="1">
      <c r="A359" s="293"/>
      <c r="B359" s="291"/>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291"/>
      <c r="Z359" s="291"/>
    </row>
    <row r="360" spans="1:26" ht="12.75" customHeight="1">
      <c r="A360" s="293"/>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row>
    <row r="361" spans="1:26" ht="12.75" customHeight="1">
      <c r="A361" s="293"/>
      <c r="B361" s="291"/>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291"/>
      <c r="Z361" s="291"/>
    </row>
    <row r="362" spans="1:26" ht="12.75" customHeight="1">
      <c r="A362" s="293"/>
      <c r="B362" s="291"/>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291"/>
      <c r="Z362" s="291"/>
    </row>
    <row r="363" spans="1:26" ht="12.75" customHeight="1">
      <c r="A363" s="293"/>
      <c r="B363" s="291"/>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291"/>
      <c r="Z363" s="291"/>
    </row>
    <row r="364" spans="1:26" ht="12.75" customHeight="1">
      <c r="A364" s="293"/>
      <c r="B364" s="291"/>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291"/>
      <c r="Z364" s="291"/>
    </row>
    <row r="365" spans="1:26" ht="12.75" customHeight="1">
      <c r="A365" s="293"/>
      <c r="B365" s="291"/>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291"/>
      <c r="Z365" s="291"/>
    </row>
    <row r="366" spans="1:26" ht="12.75" customHeight="1">
      <c r="A366" s="293"/>
      <c r="B366" s="291"/>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291"/>
      <c r="Z366" s="291"/>
    </row>
    <row r="367" spans="1:26" ht="12.75" customHeight="1">
      <c r="A367" s="293"/>
      <c r="B367" s="291"/>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291"/>
      <c r="Z367" s="291"/>
    </row>
    <row r="368" spans="1:26" ht="12.75" customHeight="1">
      <c r="A368" s="293"/>
      <c r="B368" s="291"/>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291"/>
      <c r="Z368" s="291"/>
    </row>
    <row r="369" spans="1:26" ht="12.75" customHeight="1">
      <c r="A369" s="293"/>
      <c r="B369" s="291"/>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291"/>
      <c r="Z369" s="291"/>
    </row>
    <row r="370" spans="1:26" ht="12.75" customHeight="1">
      <c r="A370" s="293"/>
      <c r="B370" s="291"/>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1"/>
    </row>
    <row r="371" spans="1:26" ht="12.75" customHeight="1">
      <c r="A371" s="293"/>
      <c r="B371" s="291"/>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291"/>
      <c r="Z371" s="291"/>
    </row>
    <row r="372" spans="1:26" ht="12.75" customHeight="1">
      <c r="A372" s="293"/>
      <c r="B372" s="291"/>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291"/>
      <c r="Z372" s="291"/>
    </row>
    <row r="373" spans="1:26" ht="12.75" customHeight="1">
      <c r="A373" s="293"/>
      <c r="B373" s="291"/>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291"/>
      <c r="Z373" s="291"/>
    </row>
    <row r="374" spans="1:26" ht="12.75" customHeight="1">
      <c r="A374" s="293"/>
      <c r="B374" s="291"/>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291"/>
      <c r="Z374" s="291"/>
    </row>
    <row r="375" spans="1:26" ht="12.75" customHeight="1">
      <c r="A375" s="293"/>
      <c r="B375" s="291"/>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291"/>
      <c r="Z375" s="291"/>
    </row>
    <row r="376" spans="1:26" ht="12.75" customHeight="1">
      <c r="A376" s="293"/>
      <c r="B376" s="291"/>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291"/>
      <c r="Z376" s="291"/>
    </row>
    <row r="377" spans="1:26" ht="12.75" customHeight="1">
      <c r="A377" s="293"/>
      <c r="B377" s="291"/>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291"/>
      <c r="Z377" s="291"/>
    </row>
    <row r="378" spans="1:26" ht="12.75" customHeight="1">
      <c r="A378" s="293"/>
      <c r="B378" s="291"/>
      <c r="C378" s="291"/>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291"/>
      <c r="Z378" s="291"/>
    </row>
    <row r="379" spans="1:26" ht="12.75" customHeight="1">
      <c r="A379" s="293"/>
      <c r="B379" s="291"/>
      <c r="C379" s="291"/>
      <c r="D379" s="291"/>
      <c r="E379" s="291"/>
      <c r="F379" s="291"/>
      <c r="G379" s="291"/>
      <c r="H379" s="291"/>
      <c r="I379" s="291"/>
      <c r="J379" s="291"/>
      <c r="K379" s="291"/>
      <c r="L379" s="291"/>
      <c r="M379" s="291"/>
      <c r="N379" s="291"/>
      <c r="O379" s="291"/>
      <c r="P379" s="291"/>
      <c r="Q379" s="291"/>
      <c r="R379" s="291"/>
      <c r="S379" s="291"/>
      <c r="T379" s="291"/>
      <c r="U379" s="291"/>
      <c r="V379" s="291"/>
      <c r="W379" s="291"/>
      <c r="X379" s="291"/>
      <c r="Y379" s="291"/>
      <c r="Z379" s="291"/>
    </row>
    <row r="380" spans="1:26" ht="12.75" customHeight="1">
      <c r="A380" s="293"/>
      <c r="B380" s="291"/>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291"/>
      <c r="Z380" s="291"/>
    </row>
    <row r="381" spans="1:26" ht="12.75" customHeight="1">
      <c r="A381" s="293"/>
      <c r="B381" s="291"/>
      <c r="C381" s="291"/>
      <c r="D381" s="291"/>
      <c r="E381" s="291"/>
      <c r="F381" s="291"/>
      <c r="G381" s="291"/>
      <c r="H381" s="291"/>
      <c r="I381" s="291"/>
      <c r="J381" s="291"/>
      <c r="K381" s="291"/>
      <c r="L381" s="291"/>
      <c r="M381" s="291"/>
      <c r="N381" s="291"/>
      <c r="O381" s="291"/>
      <c r="P381" s="291"/>
      <c r="Q381" s="291"/>
      <c r="R381" s="291"/>
      <c r="S381" s="291"/>
      <c r="T381" s="291"/>
      <c r="U381" s="291"/>
      <c r="V381" s="291"/>
      <c r="W381" s="291"/>
      <c r="X381" s="291"/>
      <c r="Y381" s="291"/>
      <c r="Z381" s="291"/>
    </row>
    <row r="382" spans="1:26" ht="12.75" customHeight="1">
      <c r="A382" s="293"/>
      <c r="B382" s="291"/>
      <c r="C382" s="291"/>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291"/>
      <c r="Z382" s="291"/>
    </row>
    <row r="383" spans="1:26" ht="12.75" customHeight="1">
      <c r="A383" s="293"/>
      <c r="B383" s="291"/>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291"/>
      <c r="Z383" s="291"/>
    </row>
    <row r="384" spans="1:26" ht="12.75" customHeight="1">
      <c r="A384" s="293"/>
      <c r="B384" s="291"/>
      <c r="C384" s="291"/>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291"/>
      <c r="Z384" s="291"/>
    </row>
    <row r="385" spans="1:26" ht="12.75" customHeight="1">
      <c r="A385" s="293"/>
      <c r="B385" s="291"/>
      <c r="C385" s="291"/>
      <c r="D385" s="291"/>
      <c r="E385" s="291"/>
      <c r="F385" s="291"/>
      <c r="G385" s="291"/>
      <c r="H385" s="291"/>
      <c r="I385" s="291"/>
      <c r="J385" s="291"/>
      <c r="K385" s="291"/>
      <c r="L385" s="291"/>
      <c r="M385" s="291"/>
      <c r="N385" s="291"/>
      <c r="O385" s="291"/>
      <c r="P385" s="291"/>
      <c r="Q385" s="291"/>
      <c r="R385" s="291"/>
      <c r="S385" s="291"/>
      <c r="T385" s="291"/>
      <c r="U385" s="291"/>
      <c r="V385" s="291"/>
      <c r="W385" s="291"/>
      <c r="X385" s="291"/>
      <c r="Y385" s="291"/>
      <c r="Z385" s="291"/>
    </row>
    <row r="386" spans="1:26" ht="12.75" customHeight="1">
      <c r="A386" s="293"/>
      <c r="B386" s="291"/>
      <c r="C386" s="291"/>
      <c r="D386" s="291"/>
      <c r="E386" s="291"/>
      <c r="F386" s="291"/>
      <c r="G386" s="291"/>
      <c r="H386" s="291"/>
      <c r="I386" s="291"/>
      <c r="J386" s="291"/>
      <c r="K386" s="291"/>
      <c r="L386" s="291"/>
      <c r="M386" s="291"/>
      <c r="N386" s="291"/>
      <c r="O386" s="291"/>
      <c r="P386" s="291"/>
      <c r="Q386" s="291"/>
      <c r="R386" s="291"/>
      <c r="S386" s="291"/>
      <c r="T386" s="291"/>
      <c r="U386" s="291"/>
      <c r="V386" s="291"/>
      <c r="W386" s="291"/>
      <c r="X386" s="291"/>
      <c r="Y386" s="291"/>
      <c r="Z386" s="291"/>
    </row>
    <row r="387" spans="1:26" ht="12.75" customHeight="1">
      <c r="A387" s="293"/>
      <c r="B387" s="291"/>
      <c r="C387" s="291"/>
      <c r="D387" s="291"/>
      <c r="E387" s="291"/>
      <c r="F387" s="291"/>
      <c r="G387" s="291"/>
      <c r="H387" s="291"/>
      <c r="I387" s="291"/>
      <c r="J387" s="291"/>
      <c r="K387" s="291"/>
      <c r="L387" s="291"/>
      <c r="M387" s="291"/>
      <c r="N387" s="291"/>
      <c r="O387" s="291"/>
      <c r="P387" s="291"/>
      <c r="Q387" s="291"/>
      <c r="R387" s="291"/>
      <c r="S387" s="291"/>
      <c r="T387" s="291"/>
      <c r="U387" s="291"/>
      <c r="V387" s="291"/>
      <c r="W387" s="291"/>
      <c r="X387" s="291"/>
      <c r="Y387" s="291"/>
      <c r="Z387" s="291"/>
    </row>
    <row r="388" spans="1:26" ht="12.75" customHeight="1">
      <c r="A388" s="293"/>
      <c r="B388" s="291"/>
      <c r="C388" s="291"/>
      <c r="D388" s="291"/>
      <c r="E388" s="291"/>
      <c r="F388" s="291"/>
      <c r="G388" s="291"/>
      <c r="H388" s="291"/>
      <c r="I388" s="291"/>
      <c r="J388" s="291"/>
      <c r="K388" s="291"/>
      <c r="L388" s="291"/>
      <c r="M388" s="291"/>
      <c r="N388" s="291"/>
      <c r="O388" s="291"/>
      <c r="P388" s="291"/>
      <c r="Q388" s="291"/>
      <c r="R388" s="291"/>
      <c r="S388" s="291"/>
      <c r="T388" s="291"/>
      <c r="U388" s="291"/>
      <c r="V388" s="291"/>
      <c r="W388" s="291"/>
      <c r="X388" s="291"/>
      <c r="Y388" s="291"/>
      <c r="Z388" s="291"/>
    </row>
    <row r="389" spans="1:26" ht="12.75" customHeight="1">
      <c r="A389" s="293"/>
      <c r="B389" s="291"/>
      <c r="C389" s="291"/>
      <c r="D389" s="291"/>
      <c r="E389" s="291"/>
      <c r="F389" s="291"/>
      <c r="G389" s="291"/>
      <c r="H389" s="291"/>
      <c r="I389" s="291"/>
      <c r="J389" s="291"/>
      <c r="K389" s="291"/>
      <c r="L389" s="291"/>
      <c r="M389" s="291"/>
      <c r="N389" s="291"/>
      <c r="O389" s="291"/>
      <c r="P389" s="291"/>
      <c r="Q389" s="291"/>
      <c r="R389" s="291"/>
      <c r="S389" s="291"/>
      <c r="T389" s="291"/>
      <c r="U389" s="291"/>
      <c r="V389" s="291"/>
      <c r="W389" s="291"/>
      <c r="X389" s="291"/>
      <c r="Y389" s="291"/>
      <c r="Z389" s="291"/>
    </row>
    <row r="390" spans="1:26" ht="12.75" customHeight="1">
      <c r="A390" s="293"/>
      <c r="B390" s="291"/>
      <c r="C390" s="291"/>
      <c r="D390" s="291"/>
      <c r="E390" s="291"/>
      <c r="F390" s="291"/>
      <c r="G390" s="291"/>
      <c r="H390" s="291"/>
      <c r="I390" s="291"/>
      <c r="J390" s="291"/>
      <c r="K390" s="291"/>
      <c r="L390" s="291"/>
      <c r="M390" s="291"/>
      <c r="N390" s="291"/>
      <c r="O390" s="291"/>
      <c r="P390" s="291"/>
      <c r="Q390" s="291"/>
      <c r="R390" s="291"/>
      <c r="S390" s="291"/>
      <c r="T390" s="291"/>
      <c r="U390" s="291"/>
      <c r="V390" s="291"/>
      <c r="W390" s="291"/>
      <c r="X390" s="291"/>
      <c r="Y390" s="291"/>
      <c r="Z390" s="291"/>
    </row>
    <row r="391" spans="1:26" ht="12.75" customHeight="1">
      <c r="A391" s="293"/>
      <c r="B391" s="291"/>
      <c r="C391" s="291"/>
      <c r="D391" s="291"/>
      <c r="E391" s="291"/>
      <c r="F391" s="291"/>
      <c r="G391" s="291"/>
      <c r="H391" s="291"/>
      <c r="I391" s="291"/>
      <c r="J391" s="291"/>
      <c r="K391" s="291"/>
      <c r="L391" s="291"/>
      <c r="M391" s="291"/>
      <c r="N391" s="291"/>
      <c r="O391" s="291"/>
      <c r="P391" s="291"/>
      <c r="Q391" s="291"/>
      <c r="R391" s="291"/>
      <c r="S391" s="291"/>
      <c r="T391" s="291"/>
      <c r="U391" s="291"/>
      <c r="V391" s="291"/>
      <c r="W391" s="291"/>
      <c r="X391" s="291"/>
      <c r="Y391" s="291"/>
      <c r="Z391" s="291"/>
    </row>
    <row r="392" spans="1:26" ht="12.75" customHeight="1">
      <c r="A392" s="293"/>
      <c r="B392" s="291"/>
      <c r="C392" s="291"/>
      <c r="D392" s="291"/>
      <c r="E392" s="291"/>
      <c r="F392" s="291"/>
      <c r="G392" s="291"/>
      <c r="H392" s="291"/>
      <c r="I392" s="291"/>
      <c r="J392" s="291"/>
      <c r="K392" s="291"/>
      <c r="L392" s="291"/>
      <c r="M392" s="291"/>
      <c r="N392" s="291"/>
      <c r="O392" s="291"/>
      <c r="P392" s="291"/>
      <c r="Q392" s="291"/>
      <c r="R392" s="291"/>
      <c r="S392" s="291"/>
      <c r="T392" s="291"/>
      <c r="U392" s="291"/>
      <c r="V392" s="291"/>
      <c r="W392" s="291"/>
      <c r="X392" s="291"/>
      <c r="Y392" s="291"/>
      <c r="Z392" s="291"/>
    </row>
    <row r="393" spans="1:26" ht="12.75" customHeight="1">
      <c r="A393" s="293"/>
      <c r="B393" s="291"/>
      <c r="C393" s="291"/>
      <c r="D393" s="291"/>
      <c r="E393" s="291"/>
      <c r="F393" s="291"/>
      <c r="G393" s="291"/>
      <c r="H393" s="291"/>
      <c r="I393" s="291"/>
      <c r="J393" s="291"/>
      <c r="K393" s="291"/>
      <c r="L393" s="291"/>
      <c r="M393" s="291"/>
      <c r="N393" s="291"/>
      <c r="O393" s="291"/>
      <c r="P393" s="291"/>
      <c r="Q393" s="291"/>
      <c r="R393" s="291"/>
      <c r="S393" s="291"/>
      <c r="T393" s="291"/>
      <c r="U393" s="291"/>
      <c r="V393" s="291"/>
      <c r="W393" s="291"/>
      <c r="X393" s="291"/>
      <c r="Y393" s="291"/>
      <c r="Z393" s="291"/>
    </row>
    <row r="394" spans="1:26" ht="12.75" customHeight="1">
      <c r="A394" s="293"/>
      <c r="B394" s="291"/>
      <c r="C394" s="291"/>
      <c r="D394" s="291"/>
      <c r="E394" s="291"/>
      <c r="F394" s="291"/>
      <c r="G394" s="291"/>
      <c r="H394" s="291"/>
      <c r="I394" s="291"/>
      <c r="J394" s="291"/>
      <c r="K394" s="291"/>
      <c r="L394" s="291"/>
      <c r="M394" s="291"/>
      <c r="N394" s="291"/>
      <c r="O394" s="291"/>
      <c r="P394" s="291"/>
      <c r="Q394" s="291"/>
      <c r="R394" s="291"/>
      <c r="S394" s="291"/>
      <c r="T394" s="291"/>
      <c r="U394" s="291"/>
      <c r="V394" s="291"/>
      <c r="W394" s="291"/>
      <c r="X394" s="291"/>
      <c r="Y394" s="291"/>
      <c r="Z394" s="291"/>
    </row>
    <row r="395" spans="1:26" ht="12.75" customHeight="1">
      <c r="A395" s="293"/>
      <c r="B395" s="291"/>
      <c r="C395" s="291"/>
      <c r="D395" s="291"/>
      <c r="E395" s="291"/>
      <c r="F395" s="291"/>
      <c r="G395" s="291"/>
      <c r="H395" s="291"/>
      <c r="I395" s="291"/>
      <c r="J395" s="291"/>
      <c r="K395" s="291"/>
      <c r="L395" s="291"/>
      <c r="M395" s="291"/>
      <c r="N395" s="291"/>
      <c r="O395" s="291"/>
      <c r="P395" s="291"/>
      <c r="Q395" s="291"/>
      <c r="R395" s="291"/>
      <c r="S395" s="291"/>
      <c r="T395" s="291"/>
      <c r="U395" s="291"/>
      <c r="V395" s="291"/>
      <c r="W395" s="291"/>
      <c r="X395" s="291"/>
      <c r="Y395" s="291"/>
      <c r="Z395" s="291"/>
    </row>
    <row r="396" spans="1:26" ht="12.75" customHeight="1">
      <c r="A396" s="293"/>
      <c r="B396" s="291"/>
      <c r="C396" s="291"/>
      <c r="D396" s="291"/>
      <c r="E396" s="291"/>
      <c r="F396" s="291"/>
      <c r="G396" s="291"/>
      <c r="H396" s="291"/>
      <c r="I396" s="291"/>
      <c r="J396" s="291"/>
      <c r="K396" s="291"/>
      <c r="L396" s="291"/>
      <c r="M396" s="291"/>
      <c r="N396" s="291"/>
      <c r="O396" s="291"/>
      <c r="P396" s="291"/>
      <c r="Q396" s="291"/>
      <c r="R396" s="291"/>
      <c r="S396" s="291"/>
      <c r="T396" s="291"/>
      <c r="U396" s="291"/>
      <c r="V396" s="291"/>
      <c r="W396" s="291"/>
      <c r="X396" s="291"/>
      <c r="Y396" s="291"/>
      <c r="Z396" s="291"/>
    </row>
    <row r="397" spans="1:26" ht="12.75" customHeight="1">
      <c r="A397" s="293"/>
      <c r="B397" s="291"/>
      <c r="C397" s="291"/>
      <c r="D397" s="291"/>
      <c r="E397" s="291"/>
      <c r="F397" s="291"/>
      <c r="G397" s="291"/>
      <c r="H397" s="291"/>
      <c r="I397" s="291"/>
      <c r="J397" s="291"/>
      <c r="K397" s="291"/>
      <c r="L397" s="291"/>
      <c r="M397" s="291"/>
      <c r="N397" s="291"/>
      <c r="O397" s="291"/>
      <c r="P397" s="291"/>
      <c r="Q397" s="291"/>
      <c r="R397" s="291"/>
      <c r="S397" s="291"/>
      <c r="T397" s="291"/>
      <c r="U397" s="291"/>
      <c r="V397" s="291"/>
      <c r="W397" s="291"/>
      <c r="X397" s="291"/>
      <c r="Y397" s="291"/>
      <c r="Z397" s="291"/>
    </row>
    <row r="398" spans="1:26" ht="12.75" customHeight="1">
      <c r="A398" s="293"/>
      <c r="B398" s="291"/>
      <c r="C398" s="291"/>
      <c r="D398" s="291"/>
      <c r="E398" s="291"/>
      <c r="F398" s="291"/>
      <c r="G398" s="291"/>
      <c r="H398" s="291"/>
      <c r="I398" s="291"/>
      <c r="J398" s="291"/>
      <c r="K398" s="291"/>
      <c r="L398" s="291"/>
      <c r="M398" s="291"/>
      <c r="N398" s="291"/>
      <c r="O398" s="291"/>
      <c r="P398" s="291"/>
      <c r="Q398" s="291"/>
      <c r="R398" s="291"/>
      <c r="S398" s="291"/>
      <c r="T398" s="291"/>
      <c r="U398" s="291"/>
      <c r="V398" s="291"/>
      <c r="W398" s="291"/>
      <c r="X398" s="291"/>
      <c r="Y398" s="291"/>
      <c r="Z398" s="291"/>
    </row>
    <row r="399" spans="1:26" ht="12.75" customHeight="1">
      <c r="A399" s="293"/>
      <c r="B399" s="291"/>
      <c r="C399" s="291"/>
      <c r="D399" s="291"/>
      <c r="E399" s="291"/>
      <c r="F399" s="291"/>
      <c r="G399" s="291"/>
      <c r="H399" s="291"/>
      <c r="I399" s="291"/>
      <c r="J399" s="291"/>
      <c r="K399" s="291"/>
      <c r="L399" s="291"/>
      <c r="M399" s="291"/>
      <c r="N399" s="291"/>
      <c r="O399" s="291"/>
      <c r="P399" s="291"/>
      <c r="Q399" s="291"/>
      <c r="R399" s="291"/>
      <c r="S399" s="291"/>
      <c r="T399" s="291"/>
      <c r="U399" s="291"/>
      <c r="V399" s="291"/>
      <c r="W399" s="291"/>
      <c r="X399" s="291"/>
      <c r="Y399" s="291"/>
      <c r="Z399" s="291"/>
    </row>
    <row r="400" spans="1:26" ht="12.75" customHeight="1">
      <c r="A400" s="293"/>
      <c r="B400" s="291"/>
      <c r="C400" s="291"/>
      <c r="D400" s="291"/>
      <c r="E400" s="291"/>
      <c r="F400" s="291"/>
      <c r="G400" s="291"/>
      <c r="H400" s="291"/>
      <c r="I400" s="291"/>
      <c r="J400" s="291"/>
      <c r="K400" s="291"/>
      <c r="L400" s="291"/>
      <c r="M400" s="291"/>
      <c r="N400" s="291"/>
      <c r="O400" s="291"/>
      <c r="P400" s="291"/>
      <c r="Q400" s="291"/>
      <c r="R400" s="291"/>
      <c r="S400" s="291"/>
      <c r="T400" s="291"/>
      <c r="U400" s="291"/>
      <c r="V400" s="291"/>
      <c r="W400" s="291"/>
      <c r="X400" s="291"/>
      <c r="Y400" s="291"/>
      <c r="Z400" s="291"/>
    </row>
    <row r="401" spans="1:26" ht="12.75" customHeight="1">
      <c r="A401" s="293"/>
      <c r="B401" s="291"/>
      <c r="C401" s="291"/>
      <c r="D401" s="291"/>
      <c r="E401" s="291"/>
      <c r="F401" s="291"/>
      <c r="G401" s="291"/>
      <c r="H401" s="291"/>
      <c r="I401" s="291"/>
      <c r="J401" s="291"/>
      <c r="K401" s="291"/>
      <c r="L401" s="291"/>
      <c r="M401" s="291"/>
      <c r="N401" s="291"/>
      <c r="O401" s="291"/>
      <c r="P401" s="291"/>
      <c r="Q401" s="291"/>
      <c r="R401" s="291"/>
      <c r="S401" s="291"/>
      <c r="T401" s="291"/>
      <c r="U401" s="291"/>
      <c r="V401" s="291"/>
      <c r="W401" s="291"/>
      <c r="X401" s="291"/>
      <c r="Y401" s="291"/>
      <c r="Z401" s="291"/>
    </row>
    <row r="402" spans="1:26" ht="12.75" customHeight="1">
      <c r="A402" s="293"/>
      <c r="B402" s="291"/>
      <c r="C402" s="291"/>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291"/>
      <c r="Z402" s="291"/>
    </row>
    <row r="403" spans="1:26" ht="12.75" customHeight="1">
      <c r="A403" s="293"/>
      <c r="B403" s="291"/>
      <c r="C403" s="291"/>
      <c r="D403" s="291"/>
      <c r="E403" s="291"/>
      <c r="F403" s="291"/>
      <c r="G403" s="291"/>
      <c r="H403" s="291"/>
      <c r="I403" s="291"/>
      <c r="J403" s="291"/>
      <c r="K403" s="291"/>
      <c r="L403" s="291"/>
      <c r="M403" s="291"/>
      <c r="N403" s="291"/>
      <c r="O403" s="291"/>
      <c r="P403" s="291"/>
      <c r="Q403" s="291"/>
      <c r="R403" s="291"/>
      <c r="S403" s="291"/>
      <c r="T403" s="291"/>
      <c r="U403" s="291"/>
      <c r="V403" s="291"/>
      <c r="W403" s="291"/>
      <c r="X403" s="291"/>
      <c r="Y403" s="291"/>
      <c r="Z403" s="291"/>
    </row>
    <row r="404" spans="1:26" ht="12.75" customHeight="1">
      <c r="A404" s="293"/>
      <c r="B404" s="291"/>
      <c r="C404" s="291"/>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1"/>
    </row>
    <row r="405" spans="1:26" ht="12.75" customHeight="1">
      <c r="A405" s="293"/>
      <c r="B405" s="291"/>
      <c r="C405" s="291"/>
      <c r="D405" s="291"/>
      <c r="E405" s="291"/>
      <c r="F405" s="291"/>
      <c r="G405" s="291"/>
      <c r="H405" s="291"/>
      <c r="I405" s="291"/>
      <c r="J405" s="291"/>
      <c r="K405" s="291"/>
      <c r="L405" s="291"/>
      <c r="M405" s="291"/>
      <c r="N405" s="291"/>
      <c r="O405" s="291"/>
      <c r="P405" s="291"/>
      <c r="Q405" s="291"/>
      <c r="R405" s="291"/>
      <c r="S405" s="291"/>
      <c r="T405" s="291"/>
      <c r="U405" s="291"/>
      <c r="V405" s="291"/>
      <c r="W405" s="291"/>
      <c r="X405" s="291"/>
      <c r="Y405" s="291"/>
      <c r="Z405" s="291"/>
    </row>
    <row r="406" spans="1:26" ht="12.75" customHeight="1">
      <c r="A406" s="293"/>
      <c r="B406" s="291"/>
      <c r="C406" s="291"/>
      <c r="D406" s="291"/>
      <c r="E406" s="291"/>
      <c r="F406" s="291"/>
      <c r="G406" s="291"/>
      <c r="H406" s="291"/>
      <c r="I406" s="291"/>
      <c r="J406" s="291"/>
      <c r="K406" s="291"/>
      <c r="L406" s="291"/>
      <c r="M406" s="291"/>
      <c r="N406" s="291"/>
      <c r="O406" s="291"/>
      <c r="P406" s="291"/>
      <c r="Q406" s="291"/>
      <c r="R406" s="291"/>
      <c r="S406" s="291"/>
      <c r="T406" s="291"/>
      <c r="U406" s="291"/>
      <c r="V406" s="291"/>
      <c r="W406" s="291"/>
      <c r="X406" s="291"/>
      <c r="Y406" s="291"/>
      <c r="Z406" s="291"/>
    </row>
    <row r="407" spans="1:26" ht="12.75" customHeight="1">
      <c r="A407" s="293"/>
      <c r="B407" s="291"/>
      <c r="C407" s="291"/>
      <c r="D407" s="291"/>
      <c r="E407" s="291"/>
      <c r="F407" s="291"/>
      <c r="G407" s="291"/>
      <c r="H407" s="291"/>
      <c r="I407" s="291"/>
      <c r="J407" s="291"/>
      <c r="K407" s="291"/>
      <c r="L407" s="291"/>
      <c r="M407" s="291"/>
      <c r="N407" s="291"/>
      <c r="O407" s="291"/>
      <c r="P407" s="291"/>
      <c r="Q407" s="291"/>
      <c r="R407" s="291"/>
      <c r="S407" s="291"/>
      <c r="T407" s="291"/>
      <c r="U407" s="291"/>
      <c r="V407" s="291"/>
      <c r="W407" s="291"/>
      <c r="X407" s="291"/>
      <c r="Y407" s="291"/>
      <c r="Z407" s="291"/>
    </row>
    <row r="408" spans="1:26" ht="12.75" customHeight="1">
      <c r="A408" s="293"/>
      <c r="B408" s="291"/>
      <c r="C408" s="291"/>
      <c r="D408" s="291"/>
      <c r="E408" s="291"/>
      <c r="F408" s="291"/>
      <c r="G408" s="291"/>
      <c r="H408" s="291"/>
      <c r="I408" s="291"/>
      <c r="J408" s="291"/>
      <c r="K408" s="291"/>
      <c r="L408" s="291"/>
      <c r="M408" s="291"/>
      <c r="N408" s="291"/>
      <c r="O408" s="291"/>
      <c r="P408" s="291"/>
      <c r="Q408" s="291"/>
      <c r="R408" s="291"/>
      <c r="S408" s="291"/>
      <c r="T408" s="291"/>
      <c r="U408" s="291"/>
      <c r="V408" s="291"/>
      <c r="W408" s="291"/>
      <c r="X408" s="291"/>
      <c r="Y408" s="291"/>
      <c r="Z408" s="291"/>
    </row>
    <row r="409" spans="1:26" ht="12.75" customHeight="1">
      <c r="A409" s="293"/>
      <c r="B409" s="291"/>
      <c r="C409" s="291"/>
      <c r="D409" s="291"/>
      <c r="E409" s="291"/>
      <c r="F409" s="291"/>
      <c r="G409" s="291"/>
      <c r="H409" s="291"/>
      <c r="I409" s="291"/>
      <c r="J409" s="291"/>
      <c r="K409" s="291"/>
      <c r="L409" s="291"/>
      <c r="M409" s="291"/>
      <c r="N409" s="291"/>
      <c r="O409" s="291"/>
      <c r="P409" s="291"/>
      <c r="Q409" s="291"/>
      <c r="R409" s="291"/>
      <c r="S409" s="291"/>
      <c r="T409" s="291"/>
      <c r="U409" s="291"/>
      <c r="V409" s="291"/>
      <c r="W409" s="291"/>
      <c r="X409" s="291"/>
      <c r="Y409" s="291"/>
      <c r="Z409" s="291"/>
    </row>
    <row r="410" spans="1:26" ht="12.75" customHeight="1">
      <c r="A410" s="293"/>
      <c r="B410" s="291"/>
      <c r="C410" s="291"/>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291"/>
      <c r="Z410" s="291"/>
    </row>
    <row r="411" spans="1:26" ht="12.75" customHeight="1">
      <c r="A411" s="293"/>
      <c r="B411" s="291"/>
      <c r="C411" s="291"/>
      <c r="D411" s="291"/>
      <c r="E411" s="291"/>
      <c r="F411" s="291"/>
      <c r="G411" s="291"/>
      <c r="H411" s="291"/>
      <c r="I411" s="291"/>
      <c r="J411" s="291"/>
      <c r="K411" s="291"/>
      <c r="L411" s="291"/>
      <c r="M411" s="291"/>
      <c r="N411" s="291"/>
      <c r="O411" s="291"/>
      <c r="P411" s="291"/>
      <c r="Q411" s="291"/>
      <c r="R411" s="291"/>
      <c r="S411" s="291"/>
      <c r="T411" s="291"/>
      <c r="U411" s="291"/>
      <c r="V411" s="291"/>
      <c r="W411" s="291"/>
      <c r="X411" s="291"/>
      <c r="Y411" s="291"/>
      <c r="Z411" s="291"/>
    </row>
    <row r="412" spans="1:26" ht="12.75" customHeight="1">
      <c r="A412" s="293"/>
      <c r="B412" s="291"/>
      <c r="C412" s="291"/>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291"/>
      <c r="Z412" s="291"/>
    </row>
    <row r="413" spans="1:26" ht="12.75" customHeight="1">
      <c r="A413" s="293"/>
      <c r="B413" s="291"/>
      <c r="C413" s="291"/>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291"/>
      <c r="Z413" s="291"/>
    </row>
    <row r="414" spans="1:26" ht="12.75" customHeight="1">
      <c r="A414" s="293"/>
      <c r="B414" s="291"/>
      <c r="C414" s="291"/>
      <c r="D414" s="291"/>
      <c r="E414" s="291"/>
      <c r="F414" s="291"/>
      <c r="G414" s="291"/>
      <c r="H414" s="291"/>
      <c r="I414" s="291"/>
      <c r="J414" s="291"/>
      <c r="K414" s="291"/>
      <c r="L414" s="291"/>
      <c r="M414" s="291"/>
      <c r="N414" s="291"/>
      <c r="O414" s="291"/>
      <c r="P414" s="291"/>
      <c r="Q414" s="291"/>
      <c r="R414" s="291"/>
      <c r="S414" s="291"/>
      <c r="T414" s="291"/>
      <c r="U414" s="291"/>
      <c r="V414" s="291"/>
      <c r="W414" s="291"/>
      <c r="X414" s="291"/>
      <c r="Y414" s="291"/>
      <c r="Z414" s="291"/>
    </row>
    <row r="415" spans="1:26" ht="12.75" customHeight="1">
      <c r="A415" s="293"/>
      <c r="B415" s="291"/>
      <c r="C415" s="291"/>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291"/>
      <c r="Z415" s="291"/>
    </row>
    <row r="416" spans="1:26" ht="12.75" customHeight="1">
      <c r="A416" s="293"/>
      <c r="B416" s="291"/>
      <c r="C416" s="291"/>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291"/>
      <c r="Z416" s="291"/>
    </row>
    <row r="417" spans="1:26" ht="12.75" customHeight="1">
      <c r="A417" s="293"/>
      <c r="B417" s="291"/>
      <c r="C417" s="291"/>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291"/>
      <c r="Z417" s="291"/>
    </row>
    <row r="418" spans="1:26" ht="12.75" customHeight="1">
      <c r="A418" s="293"/>
      <c r="B418" s="29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291"/>
      <c r="Z418" s="291"/>
    </row>
    <row r="419" spans="1:26" ht="12.75" customHeight="1">
      <c r="A419" s="293"/>
      <c r="B419" s="291"/>
      <c r="C419" s="291"/>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291"/>
      <c r="Z419" s="291"/>
    </row>
    <row r="420" spans="1:26" ht="12.75" customHeight="1">
      <c r="A420" s="293"/>
      <c r="B420" s="291"/>
      <c r="C420" s="291"/>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291"/>
      <c r="Z420" s="291"/>
    </row>
    <row r="421" spans="1:26" ht="12.75" customHeight="1">
      <c r="A421" s="293"/>
      <c r="B421" s="29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291"/>
      <c r="Z421" s="291"/>
    </row>
    <row r="422" spans="1:26" ht="12.75" customHeight="1">
      <c r="A422" s="293"/>
      <c r="B422" s="291"/>
      <c r="C422" s="291"/>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291"/>
      <c r="Z422" s="291"/>
    </row>
    <row r="423" spans="1:26" ht="12.75" customHeight="1">
      <c r="A423" s="293"/>
      <c r="B423" s="291"/>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291"/>
      <c r="Z423" s="291"/>
    </row>
    <row r="424" spans="1:26" ht="12.75" customHeight="1">
      <c r="A424" s="293"/>
      <c r="B424" s="291"/>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291"/>
      <c r="Z424" s="291"/>
    </row>
    <row r="425" spans="1:26" ht="12.75" customHeight="1">
      <c r="A425" s="293"/>
      <c r="B425" s="291"/>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291"/>
      <c r="Z425" s="291"/>
    </row>
    <row r="426" spans="1:26" ht="12.75" customHeight="1">
      <c r="A426" s="293"/>
      <c r="B426" s="291"/>
      <c r="C426" s="291"/>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291"/>
      <c r="Z426" s="291"/>
    </row>
    <row r="427" spans="1:26" ht="12.75" customHeight="1">
      <c r="A427" s="293"/>
      <c r="B427" s="291"/>
      <c r="C427" s="291"/>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291"/>
      <c r="Z427" s="291"/>
    </row>
    <row r="428" spans="1:26" ht="12.75" customHeight="1">
      <c r="A428" s="293"/>
      <c r="B428" s="291"/>
      <c r="C428" s="291"/>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291"/>
      <c r="Z428" s="291"/>
    </row>
    <row r="429" spans="1:26" ht="12.75" customHeight="1">
      <c r="A429" s="293"/>
      <c r="B429" s="291"/>
      <c r="C429" s="291"/>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291"/>
      <c r="Z429" s="291"/>
    </row>
    <row r="430" spans="1:26" ht="12.75" customHeight="1">
      <c r="A430" s="293"/>
      <c r="B430" s="291"/>
      <c r="C430" s="291"/>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291"/>
      <c r="Z430" s="291"/>
    </row>
    <row r="431" spans="1:26" ht="12.75" customHeight="1">
      <c r="A431" s="293"/>
      <c r="B431" s="291"/>
      <c r="C431" s="291"/>
      <c r="D431" s="291"/>
      <c r="E431" s="291"/>
      <c r="F431" s="291"/>
      <c r="G431" s="291"/>
      <c r="H431" s="291"/>
      <c r="I431" s="291"/>
      <c r="J431" s="291"/>
      <c r="K431" s="291"/>
      <c r="L431" s="291"/>
      <c r="M431" s="291"/>
      <c r="N431" s="291"/>
      <c r="O431" s="291"/>
      <c r="P431" s="291"/>
      <c r="Q431" s="291"/>
      <c r="R431" s="291"/>
      <c r="S431" s="291"/>
      <c r="T431" s="291"/>
      <c r="U431" s="291"/>
      <c r="V431" s="291"/>
      <c r="W431" s="291"/>
      <c r="X431" s="291"/>
      <c r="Y431" s="291"/>
      <c r="Z431" s="291"/>
    </row>
    <row r="432" spans="1:26" ht="12.75" customHeight="1">
      <c r="A432" s="293"/>
      <c r="B432" s="291"/>
      <c r="C432" s="291"/>
      <c r="D432" s="291"/>
      <c r="E432" s="291"/>
      <c r="F432" s="291"/>
      <c r="G432" s="291"/>
      <c r="H432" s="291"/>
      <c r="I432" s="291"/>
      <c r="J432" s="291"/>
      <c r="K432" s="291"/>
      <c r="L432" s="291"/>
      <c r="M432" s="291"/>
      <c r="N432" s="291"/>
      <c r="O432" s="291"/>
      <c r="P432" s="291"/>
      <c r="Q432" s="291"/>
      <c r="R432" s="291"/>
      <c r="S432" s="291"/>
      <c r="T432" s="291"/>
      <c r="U432" s="291"/>
      <c r="V432" s="291"/>
      <c r="W432" s="291"/>
      <c r="X432" s="291"/>
      <c r="Y432" s="291"/>
      <c r="Z432" s="291"/>
    </row>
    <row r="433" spans="1:26" ht="12.75" customHeight="1">
      <c r="A433" s="293"/>
      <c r="B433" s="291"/>
      <c r="C433" s="291"/>
      <c r="D433" s="291"/>
      <c r="E433" s="291"/>
      <c r="F433" s="291"/>
      <c r="G433" s="291"/>
      <c r="H433" s="291"/>
      <c r="I433" s="291"/>
      <c r="J433" s="291"/>
      <c r="K433" s="291"/>
      <c r="L433" s="291"/>
      <c r="M433" s="291"/>
      <c r="N433" s="291"/>
      <c r="O433" s="291"/>
      <c r="P433" s="291"/>
      <c r="Q433" s="291"/>
      <c r="R433" s="291"/>
      <c r="S433" s="291"/>
      <c r="T433" s="291"/>
      <c r="U433" s="291"/>
      <c r="V433" s="291"/>
      <c r="W433" s="291"/>
      <c r="X433" s="291"/>
      <c r="Y433" s="291"/>
      <c r="Z433" s="291"/>
    </row>
    <row r="434" spans="1:26" ht="12.75" customHeight="1">
      <c r="A434" s="293"/>
      <c r="B434" s="291"/>
      <c r="C434" s="291"/>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291"/>
      <c r="Z434" s="291"/>
    </row>
    <row r="435" spans="1:26" ht="12.75" customHeight="1">
      <c r="A435" s="293"/>
      <c r="B435" s="291"/>
      <c r="C435" s="291"/>
      <c r="D435" s="291"/>
      <c r="E435" s="291"/>
      <c r="F435" s="291"/>
      <c r="G435" s="291"/>
      <c r="H435" s="291"/>
      <c r="I435" s="291"/>
      <c r="J435" s="291"/>
      <c r="K435" s="291"/>
      <c r="L435" s="291"/>
      <c r="M435" s="291"/>
      <c r="N435" s="291"/>
      <c r="O435" s="291"/>
      <c r="P435" s="291"/>
      <c r="Q435" s="291"/>
      <c r="R435" s="291"/>
      <c r="S435" s="291"/>
      <c r="T435" s="291"/>
      <c r="U435" s="291"/>
      <c r="V435" s="291"/>
      <c r="W435" s="291"/>
      <c r="X435" s="291"/>
      <c r="Y435" s="291"/>
      <c r="Z435" s="291"/>
    </row>
    <row r="436" spans="1:26" ht="12.75" customHeight="1">
      <c r="A436" s="293"/>
      <c r="B436" s="291"/>
      <c r="C436" s="291"/>
      <c r="D436" s="291"/>
      <c r="E436" s="291"/>
      <c r="F436" s="291"/>
      <c r="G436" s="291"/>
      <c r="H436" s="291"/>
      <c r="I436" s="291"/>
      <c r="J436" s="291"/>
      <c r="K436" s="291"/>
      <c r="L436" s="291"/>
      <c r="M436" s="291"/>
      <c r="N436" s="291"/>
      <c r="O436" s="291"/>
      <c r="P436" s="291"/>
      <c r="Q436" s="291"/>
      <c r="R436" s="291"/>
      <c r="S436" s="291"/>
      <c r="T436" s="291"/>
      <c r="U436" s="291"/>
      <c r="V436" s="291"/>
      <c r="W436" s="291"/>
      <c r="X436" s="291"/>
      <c r="Y436" s="291"/>
      <c r="Z436" s="291"/>
    </row>
    <row r="437" spans="1:26" ht="12.75" customHeight="1">
      <c r="A437" s="293"/>
      <c r="B437" s="291"/>
      <c r="C437" s="291"/>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291"/>
      <c r="Z437" s="291"/>
    </row>
    <row r="438" spans="1:26" ht="12.75" customHeight="1">
      <c r="A438" s="293"/>
      <c r="B438" s="291"/>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1"/>
    </row>
    <row r="439" spans="1:26" ht="12.75" customHeight="1">
      <c r="A439" s="293"/>
      <c r="B439" s="291"/>
      <c r="C439" s="291"/>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291"/>
      <c r="Z439" s="291"/>
    </row>
    <row r="440" spans="1:26" ht="12.75" customHeight="1">
      <c r="A440" s="293"/>
      <c r="B440" s="291"/>
      <c r="C440" s="291"/>
      <c r="D440" s="291"/>
      <c r="E440" s="291"/>
      <c r="F440" s="291"/>
      <c r="G440" s="291"/>
      <c r="H440" s="291"/>
      <c r="I440" s="291"/>
      <c r="J440" s="291"/>
      <c r="K440" s="291"/>
      <c r="L440" s="291"/>
      <c r="M440" s="291"/>
      <c r="N440" s="291"/>
      <c r="O440" s="291"/>
      <c r="P440" s="291"/>
      <c r="Q440" s="291"/>
      <c r="R440" s="291"/>
      <c r="S440" s="291"/>
      <c r="T440" s="291"/>
      <c r="U440" s="291"/>
      <c r="V440" s="291"/>
      <c r="W440" s="291"/>
      <c r="X440" s="291"/>
      <c r="Y440" s="291"/>
      <c r="Z440" s="291"/>
    </row>
    <row r="441" spans="1:26" ht="12.75" customHeight="1">
      <c r="A441" s="293"/>
      <c r="B441" s="291"/>
      <c r="C441" s="291"/>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291"/>
      <c r="Z441" s="291"/>
    </row>
    <row r="442" spans="1:26" ht="12.75" customHeight="1">
      <c r="A442" s="293"/>
      <c r="B442" s="291"/>
      <c r="C442" s="291"/>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291"/>
      <c r="Z442" s="291"/>
    </row>
    <row r="443" spans="1:26" ht="12.75" customHeight="1">
      <c r="A443" s="293"/>
      <c r="B443" s="291"/>
      <c r="C443" s="291"/>
      <c r="D443" s="291"/>
      <c r="E443" s="291"/>
      <c r="F443" s="291"/>
      <c r="G443" s="291"/>
      <c r="H443" s="291"/>
      <c r="I443" s="291"/>
      <c r="J443" s="291"/>
      <c r="K443" s="291"/>
      <c r="L443" s="291"/>
      <c r="M443" s="291"/>
      <c r="N443" s="291"/>
      <c r="O443" s="291"/>
      <c r="P443" s="291"/>
      <c r="Q443" s="291"/>
      <c r="R443" s="291"/>
      <c r="S443" s="291"/>
      <c r="T443" s="291"/>
      <c r="U443" s="291"/>
      <c r="V443" s="291"/>
      <c r="W443" s="291"/>
      <c r="X443" s="291"/>
      <c r="Y443" s="291"/>
      <c r="Z443" s="291"/>
    </row>
    <row r="444" spans="1:26" ht="12.75" customHeight="1">
      <c r="A444" s="293"/>
      <c r="B444" s="291"/>
      <c r="C444" s="291"/>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291"/>
      <c r="Z444" s="291"/>
    </row>
    <row r="445" spans="1:26" ht="12.75" customHeight="1">
      <c r="A445" s="293"/>
      <c r="B445" s="291"/>
      <c r="C445" s="291"/>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291"/>
      <c r="Z445" s="291"/>
    </row>
    <row r="446" spans="1:26" ht="12.75" customHeight="1">
      <c r="A446" s="293"/>
      <c r="B446" s="291"/>
      <c r="C446" s="291"/>
      <c r="D446" s="291"/>
      <c r="E446" s="291"/>
      <c r="F446" s="291"/>
      <c r="G446" s="291"/>
      <c r="H446" s="291"/>
      <c r="I446" s="291"/>
      <c r="J446" s="291"/>
      <c r="K446" s="291"/>
      <c r="L446" s="291"/>
      <c r="M446" s="291"/>
      <c r="N446" s="291"/>
      <c r="O446" s="291"/>
      <c r="P446" s="291"/>
      <c r="Q446" s="291"/>
      <c r="R446" s="291"/>
      <c r="S446" s="291"/>
      <c r="T446" s="291"/>
      <c r="U446" s="291"/>
      <c r="V446" s="291"/>
      <c r="W446" s="291"/>
      <c r="X446" s="291"/>
      <c r="Y446" s="291"/>
      <c r="Z446" s="291"/>
    </row>
    <row r="447" spans="1:26" ht="12.75" customHeight="1">
      <c r="A447" s="293"/>
      <c r="B447" s="291"/>
      <c r="C447" s="291"/>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291"/>
      <c r="Z447" s="291"/>
    </row>
    <row r="448" spans="1:26" ht="12.75" customHeight="1">
      <c r="A448" s="293"/>
      <c r="B448" s="291"/>
      <c r="C448" s="291"/>
      <c r="D448" s="291"/>
      <c r="E448" s="291"/>
      <c r="F448" s="291"/>
      <c r="G448" s="291"/>
      <c r="H448" s="291"/>
      <c r="I448" s="291"/>
      <c r="J448" s="291"/>
      <c r="K448" s="291"/>
      <c r="L448" s="291"/>
      <c r="M448" s="291"/>
      <c r="N448" s="291"/>
      <c r="O448" s="291"/>
      <c r="P448" s="291"/>
      <c r="Q448" s="291"/>
      <c r="R448" s="291"/>
      <c r="S448" s="291"/>
      <c r="T448" s="291"/>
      <c r="U448" s="291"/>
      <c r="V448" s="291"/>
      <c r="W448" s="291"/>
      <c r="X448" s="291"/>
      <c r="Y448" s="291"/>
      <c r="Z448" s="291"/>
    </row>
    <row r="449" spans="1:26" ht="12.75" customHeight="1">
      <c r="A449" s="293"/>
      <c r="B449" s="291"/>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291"/>
      <c r="Z449" s="291"/>
    </row>
    <row r="450" spans="1:26" ht="12.75" customHeight="1">
      <c r="A450" s="293"/>
      <c r="B450" s="291"/>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291"/>
      <c r="Z450" s="291"/>
    </row>
    <row r="451" spans="1:26" ht="12.75" customHeight="1">
      <c r="A451" s="293"/>
      <c r="B451" s="291"/>
      <c r="C451" s="291"/>
      <c r="D451" s="291"/>
      <c r="E451" s="291"/>
      <c r="F451" s="291"/>
      <c r="G451" s="291"/>
      <c r="H451" s="291"/>
      <c r="I451" s="291"/>
      <c r="J451" s="291"/>
      <c r="K451" s="291"/>
      <c r="L451" s="291"/>
      <c r="M451" s="291"/>
      <c r="N451" s="291"/>
      <c r="O451" s="291"/>
      <c r="P451" s="291"/>
      <c r="Q451" s="291"/>
      <c r="R451" s="291"/>
      <c r="S451" s="291"/>
      <c r="T451" s="291"/>
      <c r="U451" s="291"/>
      <c r="V451" s="291"/>
      <c r="W451" s="291"/>
      <c r="X451" s="291"/>
      <c r="Y451" s="291"/>
      <c r="Z451" s="291"/>
    </row>
    <row r="452" spans="1:26" ht="12.75" customHeight="1">
      <c r="A452" s="293"/>
      <c r="B452" s="291"/>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291"/>
      <c r="Z452" s="291"/>
    </row>
    <row r="453" spans="1:26" ht="12.75" customHeight="1">
      <c r="A453" s="293"/>
      <c r="B453" s="291"/>
      <c r="C453" s="291"/>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291"/>
      <c r="Z453" s="291"/>
    </row>
    <row r="454" spans="1:26" ht="12.75" customHeight="1">
      <c r="A454" s="293"/>
      <c r="B454" s="291"/>
      <c r="C454" s="291"/>
      <c r="D454" s="291"/>
      <c r="E454" s="291"/>
      <c r="F454" s="291"/>
      <c r="G454" s="291"/>
      <c r="H454" s="291"/>
      <c r="I454" s="291"/>
      <c r="J454" s="291"/>
      <c r="K454" s="291"/>
      <c r="L454" s="291"/>
      <c r="M454" s="291"/>
      <c r="N454" s="291"/>
      <c r="O454" s="291"/>
      <c r="P454" s="291"/>
      <c r="Q454" s="291"/>
      <c r="R454" s="291"/>
      <c r="S454" s="291"/>
      <c r="T454" s="291"/>
      <c r="U454" s="291"/>
      <c r="V454" s="291"/>
      <c r="W454" s="291"/>
      <c r="X454" s="291"/>
      <c r="Y454" s="291"/>
      <c r="Z454" s="291"/>
    </row>
    <row r="455" spans="1:26" ht="12.75" customHeight="1">
      <c r="A455" s="293"/>
      <c r="B455" s="291"/>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291"/>
      <c r="Z455" s="291"/>
    </row>
    <row r="456" spans="1:26" ht="12.75" customHeight="1">
      <c r="A456" s="293"/>
      <c r="B456" s="291"/>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291"/>
      <c r="Z456" s="291"/>
    </row>
    <row r="457" spans="1:26" ht="12.75" customHeight="1">
      <c r="A457" s="293"/>
      <c r="B457" s="291"/>
      <c r="C457" s="291"/>
      <c r="D457" s="291"/>
      <c r="E457" s="291"/>
      <c r="F457" s="291"/>
      <c r="G457" s="291"/>
      <c r="H457" s="291"/>
      <c r="I457" s="291"/>
      <c r="J457" s="291"/>
      <c r="K457" s="291"/>
      <c r="L457" s="291"/>
      <c r="M457" s="291"/>
      <c r="N457" s="291"/>
      <c r="O457" s="291"/>
      <c r="P457" s="291"/>
      <c r="Q457" s="291"/>
      <c r="R457" s="291"/>
      <c r="S457" s="291"/>
      <c r="T457" s="291"/>
      <c r="U457" s="291"/>
      <c r="V457" s="291"/>
      <c r="W457" s="291"/>
      <c r="X457" s="291"/>
      <c r="Y457" s="291"/>
      <c r="Z457" s="291"/>
    </row>
    <row r="458" spans="1:26" ht="12.75" customHeight="1">
      <c r="A458" s="293"/>
      <c r="B458" s="291"/>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291"/>
      <c r="Z458" s="291"/>
    </row>
    <row r="459" spans="1:26" ht="12.75" customHeight="1">
      <c r="A459" s="293"/>
      <c r="B459" s="29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291"/>
      <c r="Z459" s="291"/>
    </row>
    <row r="460" spans="1:26" ht="12.75" customHeight="1">
      <c r="A460" s="293"/>
      <c r="B460" s="291"/>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291"/>
      <c r="Z460" s="291"/>
    </row>
    <row r="461" spans="1:26" ht="12.75" customHeight="1">
      <c r="A461" s="293"/>
      <c r="B461" s="291"/>
      <c r="C461" s="291"/>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291"/>
      <c r="Z461" s="291"/>
    </row>
    <row r="462" spans="1:26" ht="12.75" customHeight="1">
      <c r="A462" s="293"/>
      <c r="B462" s="29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291"/>
      <c r="Z462" s="291"/>
    </row>
    <row r="463" spans="1:26" ht="12.75" customHeight="1">
      <c r="A463" s="293"/>
      <c r="B463" s="291"/>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row>
    <row r="464" spans="1:26" ht="12.75" customHeight="1">
      <c r="A464" s="293"/>
      <c r="B464" s="291"/>
      <c r="C464" s="291"/>
      <c r="D464" s="291"/>
      <c r="E464" s="291"/>
      <c r="F464" s="291"/>
      <c r="G464" s="291"/>
      <c r="H464" s="291"/>
      <c r="I464" s="291"/>
      <c r="J464" s="291"/>
      <c r="K464" s="291"/>
      <c r="L464" s="291"/>
      <c r="M464" s="291"/>
      <c r="N464" s="291"/>
      <c r="O464" s="291"/>
      <c r="P464" s="291"/>
      <c r="Q464" s="291"/>
      <c r="R464" s="291"/>
      <c r="S464" s="291"/>
      <c r="T464" s="291"/>
      <c r="U464" s="291"/>
      <c r="V464" s="291"/>
      <c r="W464" s="291"/>
      <c r="X464" s="291"/>
      <c r="Y464" s="291"/>
      <c r="Z464" s="291"/>
    </row>
    <row r="465" spans="1:26" ht="12.75" customHeight="1">
      <c r="A465" s="293"/>
      <c r="B465" s="291"/>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291"/>
      <c r="Z465" s="291"/>
    </row>
    <row r="466" spans="1:26" ht="12.75" customHeight="1">
      <c r="A466" s="293"/>
      <c r="B466" s="291"/>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291"/>
      <c r="Z466" s="291"/>
    </row>
    <row r="467" spans="1:26" ht="12.75" customHeight="1">
      <c r="A467" s="293"/>
      <c r="B467" s="291"/>
      <c r="C467" s="291"/>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291"/>
      <c r="Z467" s="291"/>
    </row>
    <row r="468" spans="1:26" ht="12.75" customHeight="1">
      <c r="A468" s="293"/>
      <c r="B468" s="291"/>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291"/>
      <c r="Z468" s="291"/>
    </row>
    <row r="469" spans="1:26" ht="12.75" customHeight="1">
      <c r="A469" s="293"/>
      <c r="B469" s="291"/>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291"/>
      <c r="Z469" s="291"/>
    </row>
    <row r="470" spans="1:26" ht="12.75" customHeight="1">
      <c r="A470" s="293"/>
      <c r="B470" s="291"/>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291"/>
      <c r="Z470" s="291"/>
    </row>
    <row r="471" spans="1:26" ht="12.75" customHeight="1">
      <c r="A471" s="293"/>
      <c r="B471" s="291"/>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291"/>
      <c r="Z471" s="291"/>
    </row>
    <row r="472" spans="1:26" ht="12.75" customHeight="1">
      <c r="A472" s="293"/>
      <c r="B472" s="291"/>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1"/>
    </row>
    <row r="473" spans="1:26" ht="12.75" customHeight="1">
      <c r="A473" s="293"/>
      <c r="B473" s="29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291"/>
      <c r="Z473" s="291"/>
    </row>
    <row r="474" spans="1:26" ht="12.75" customHeight="1">
      <c r="A474" s="293"/>
      <c r="B474" s="29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291"/>
      <c r="Z474" s="291"/>
    </row>
    <row r="475" spans="1:26" ht="12.75" customHeight="1">
      <c r="A475" s="293"/>
      <c r="B475" s="291"/>
      <c r="C475" s="291"/>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291"/>
      <c r="Z475" s="291"/>
    </row>
    <row r="476" spans="1:26" ht="12.75" customHeight="1">
      <c r="A476" s="293"/>
      <c r="B476" s="29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291"/>
      <c r="Z476" s="291"/>
    </row>
    <row r="477" spans="1:26" ht="12.75" customHeight="1">
      <c r="A477" s="293"/>
      <c r="B477" s="291"/>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291"/>
      <c r="Z477" s="291"/>
    </row>
    <row r="478" spans="1:26" ht="12.75" customHeight="1">
      <c r="A478" s="293"/>
      <c r="B478" s="291"/>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291"/>
      <c r="Z478" s="291"/>
    </row>
    <row r="479" spans="1:26" ht="12.75" customHeight="1">
      <c r="A479" s="293"/>
      <c r="B479" s="29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291"/>
      <c r="Z479" s="291"/>
    </row>
    <row r="480" spans="1:26" ht="12.75" customHeight="1">
      <c r="A480" s="293"/>
      <c r="B480" s="291"/>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291"/>
      <c r="Z480" s="291"/>
    </row>
    <row r="481" spans="1:26" ht="12.75" customHeight="1">
      <c r="A481" s="293"/>
      <c r="B481" s="291"/>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291"/>
      <c r="Z481" s="291"/>
    </row>
    <row r="482" spans="1:26" ht="12.75" customHeight="1">
      <c r="A482" s="293"/>
      <c r="B482" s="29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291"/>
      <c r="Z482" s="291"/>
    </row>
    <row r="483" spans="1:26" ht="12.75" customHeight="1">
      <c r="A483" s="293"/>
      <c r="B483" s="29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291"/>
      <c r="Z483" s="291"/>
    </row>
    <row r="484" spans="1:26" ht="12.75" customHeight="1">
      <c r="A484" s="293"/>
      <c r="B484" s="291"/>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291"/>
      <c r="Z484" s="291"/>
    </row>
    <row r="485" spans="1:26" ht="12.75" customHeight="1">
      <c r="A485" s="293"/>
      <c r="B485" s="291"/>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291"/>
      <c r="Z485" s="291"/>
    </row>
    <row r="486" spans="1:26" ht="12.75" customHeight="1">
      <c r="A486" s="293"/>
      <c r="B486" s="29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291"/>
      <c r="Z486" s="291"/>
    </row>
    <row r="487" spans="1:26" ht="12.75" customHeight="1">
      <c r="A487" s="293"/>
      <c r="B487" s="29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291"/>
      <c r="Z487" s="291"/>
    </row>
    <row r="488" spans="1:26" ht="12.75" customHeight="1">
      <c r="A488" s="293"/>
      <c r="B488" s="291"/>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291"/>
      <c r="Z488" s="291"/>
    </row>
    <row r="489" spans="1:26" ht="12.75" customHeight="1">
      <c r="A489" s="293"/>
      <c r="B489" s="29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291"/>
      <c r="Z489" s="291"/>
    </row>
    <row r="490" spans="1:26" ht="12.75" customHeight="1">
      <c r="A490" s="293"/>
      <c r="B490" s="29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291"/>
      <c r="Z490" s="291"/>
    </row>
    <row r="491" spans="1:26" ht="12.75" customHeight="1">
      <c r="A491" s="293"/>
      <c r="B491" s="291"/>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291"/>
      <c r="Z491" s="291"/>
    </row>
    <row r="492" spans="1:26" ht="12.75" customHeight="1">
      <c r="A492" s="293"/>
      <c r="B492" s="29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291"/>
      <c r="Z492" s="291"/>
    </row>
    <row r="493" spans="1:26" ht="12.75" customHeight="1">
      <c r="A493" s="293"/>
      <c r="B493" s="29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291"/>
      <c r="Z493" s="291"/>
    </row>
    <row r="494" spans="1:26" ht="12.75" customHeight="1">
      <c r="A494" s="293"/>
      <c r="B494" s="291"/>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291"/>
      <c r="Z494" s="291"/>
    </row>
    <row r="495" spans="1:26" ht="12.75" customHeight="1">
      <c r="A495" s="293"/>
      <c r="B495" s="29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291"/>
      <c r="Z495" s="291"/>
    </row>
    <row r="496" spans="1:26" ht="12.75" customHeight="1">
      <c r="A496" s="293"/>
      <c r="B496" s="29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291"/>
      <c r="Z496" s="291"/>
    </row>
    <row r="497" spans="1:26" ht="12.75" customHeight="1">
      <c r="A497" s="293"/>
      <c r="B497" s="291"/>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291"/>
      <c r="Z497" s="291"/>
    </row>
    <row r="498" spans="1:26" ht="12.75" customHeight="1">
      <c r="A498" s="293"/>
      <c r="B498" s="29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291"/>
      <c r="Z498" s="291"/>
    </row>
    <row r="499" spans="1:26" ht="12.75" customHeight="1">
      <c r="A499" s="293"/>
      <c r="B499" s="29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291"/>
      <c r="Z499" s="291"/>
    </row>
    <row r="500" spans="1:26" ht="12.75" customHeight="1">
      <c r="A500" s="293"/>
      <c r="B500" s="291"/>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291"/>
      <c r="Z500" s="291"/>
    </row>
    <row r="501" spans="1:26" ht="12.75" customHeight="1">
      <c r="A501" s="293"/>
      <c r="B501" s="29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291"/>
      <c r="Z501" s="291"/>
    </row>
    <row r="502" spans="1:26" ht="12.75" customHeight="1">
      <c r="A502" s="293"/>
      <c r="B502" s="29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291"/>
      <c r="Z502" s="291"/>
    </row>
    <row r="503" spans="1:26" ht="12.75" customHeight="1">
      <c r="A503" s="293"/>
      <c r="B503" s="291"/>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291"/>
      <c r="Z503" s="291"/>
    </row>
    <row r="504" spans="1:26" ht="12.75" customHeight="1">
      <c r="A504" s="293"/>
      <c r="B504" s="29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291"/>
      <c r="Z504" s="291"/>
    </row>
    <row r="505" spans="1:26" ht="12.75" customHeight="1">
      <c r="A505" s="293"/>
      <c r="B505" s="291"/>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291"/>
      <c r="Z505" s="291"/>
    </row>
    <row r="506" spans="1:26" ht="12.75" customHeight="1">
      <c r="A506" s="293"/>
      <c r="B506" s="291"/>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291"/>
      <c r="Z506" s="291"/>
    </row>
    <row r="507" spans="1:26" ht="12.75" customHeight="1">
      <c r="A507" s="293"/>
      <c r="B507" s="29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291"/>
      <c r="Z507" s="291"/>
    </row>
    <row r="508" spans="1:26" ht="12.75" customHeight="1">
      <c r="A508" s="293"/>
      <c r="B508" s="291"/>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291"/>
      <c r="Z508" s="291"/>
    </row>
    <row r="509" spans="1:26" ht="12.75" customHeight="1">
      <c r="A509" s="293"/>
      <c r="B509" s="291"/>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291"/>
      <c r="Z509" s="291"/>
    </row>
    <row r="510" spans="1:26" ht="12.75" customHeight="1">
      <c r="A510" s="293"/>
      <c r="B510" s="29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291"/>
      <c r="Z510" s="291"/>
    </row>
    <row r="511" spans="1:26" ht="12.75" customHeight="1">
      <c r="A511" s="293"/>
      <c r="B511" s="291"/>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291"/>
      <c r="Z511" s="291"/>
    </row>
    <row r="512" spans="1:26" ht="12.75" customHeight="1">
      <c r="A512" s="293"/>
      <c r="B512" s="291"/>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291"/>
      <c r="Z512" s="291"/>
    </row>
    <row r="513" spans="1:26" ht="12.75" customHeight="1">
      <c r="A513" s="293"/>
      <c r="B513" s="291"/>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291"/>
      <c r="Z513" s="291"/>
    </row>
    <row r="514" spans="1:26" ht="12.75" customHeight="1">
      <c r="A514" s="293"/>
      <c r="B514" s="291"/>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291"/>
      <c r="Z514" s="291"/>
    </row>
    <row r="515" spans="1:26" ht="12.75" customHeight="1">
      <c r="A515" s="293"/>
      <c r="B515" s="291"/>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row>
    <row r="516" spans="1:26" ht="12.75" customHeight="1">
      <c r="A516" s="293"/>
      <c r="B516" s="291"/>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291"/>
      <c r="Z516" s="291"/>
    </row>
    <row r="517" spans="1:26" ht="12.75" customHeight="1">
      <c r="A517" s="293"/>
      <c r="B517" s="29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1"/>
    </row>
    <row r="518" spans="1:26" ht="12.75" customHeight="1">
      <c r="A518" s="293"/>
      <c r="B518" s="291"/>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291"/>
      <c r="Z518" s="291"/>
    </row>
    <row r="519" spans="1:26" ht="12.75" customHeight="1">
      <c r="A519" s="293"/>
      <c r="B519" s="291"/>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291"/>
      <c r="Z519" s="291"/>
    </row>
    <row r="520" spans="1:26" ht="12.75" customHeight="1">
      <c r="A520" s="293"/>
      <c r="B520" s="291"/>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291"/>
      <c r="Z520" s="291"/>
    </row>
    <row r="521" spans="1:26" ht="12.75" customHeight="1">
      <c r="A521" s="293"/>
      <c r="B521" s="291"/>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291"/>
      <c r="Z521" s="291"/>
    </row>
    <row r="522" spans="1:26" ht="12.75" customHeight="1">
      <c r="A522" s="293"/>
      <c r="B522" s="291"/>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291"/>
      <c r="Z522" s="291"/>
    </row>
    <row r="523" spans="1:26" ht="12.75" customHeight="1">
      <c r="A523" s="293"/>
      <c r="B523" s="291"/>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291"/>
      <c r="Z523" s="291"/>
    </row>
    <row r="524" spans="1:26" ht="12.75" customHeight="1">
      <c r="A524" s="293"/>
      <c r="B524" s="291"/>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291"/>
      <c r="Z524" s="291"/>
    </row>
    <row r="525" spans="1:26" ht="12.75" customHeight="1">
      <c r="A525" s="293"/>
      <c r="B525" s="291"/>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291"/>
      <c r="Z525" s="291"/>
    </row>
    <row r="526" spans="1:26" ht="12.75" customHeight="1">
      <c r="A526" s="293"/>
      <c r="B526" s="291"/>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291"/>
      <c r="Z526" s="291"/>
    </row>
    <row r="527" spans="1:26" ht="12.75" customHeight="1">
      <c r="A527" s="293"/>
      <c r="B527" s="291"/>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291"/>
      <c r="Z527" s="291"/>
    </row>
    <row r="528" spans="1:26" ht="12.75" customHeight="1">
      <c r="A528" s="293"/>
      <c r="B528" s="291"/>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291"/>
      <c r="Z528" s="291"/>
    </row>
    <row r="529" spans="1:26" ht="12.75" customHeight="1">
      <c r="A529" s="293"/>
      <c r="B529" s="291"/>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291"/>
      <c r="Z529" s="291"/>
    </row>
    <row r="530" spans="1:26" ht="12.75" customHeight="1">
      <c r="A530" s="293"/>
      <c r="B530" s="291"/>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291"/>
      <c r="Z530" s="291"/>
    </row>
    <row r="531" spans="1:26" ht="12.75" customHeight="1">
      <c r="A531" s="293"/>
      <c r="B531" s="291"/>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291"/>
      <c r="Z531" s="291"/>
    </row>
    <row r="532" spans="1:26" ht="12.75" customHeight="1">
      <c r="A532" s="293"/>
      <c r="B532" s="291"/>
      <c r="C532" s="291"/>
      <c r="D532" s="291"/>
      <c r="E532" s="291"/>
      <c r="F532" s="291"/>
      <c r="G532" s="291"/>
      <c r="H532" s="291"/>
      <c r="I532" s="291"/>
      <c r="J532" s="291"/>
      <c r="K532" s="291"/>
      <c r="L532" s="291"/>
      <c r="M532" s="291"/>
      <c r="N532" s="291"/>
      <c r="O532" s="291"/>
      <c r="P532" s="291"/>
      <c r="Q532" s="291"/>
      <c r="R532" s="291"/>
      <c r="S532" s="291"/>
      <c r="T532" s="291"/>
      <c r="U532" s="291"/>
      <c r="V532" s="291"/>
      <c r="W532" s="291"/>
      <c r="X532" s="291"/>
      <c r="Y532" s="291"/>
      <c r="Z532" s="291"/>
    </row>
    <row r="533" spans="1:26" ht="12.75" customHeight="1">
      <c r="A533" s="293"/>
      <c r="B533" s="291"/>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291"/>
      <c r="Z533" s="291"/>
    </row>
    <row r="534" spans="1:26" ht="12.75" customHeight="1">
      <c r="A534" s="293"/>
      <c r="B534" s="291"/>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291"/>
      <c r="Z534" s="291"/>
    </row>
    <row r="535" spans="1:26" ht="12.75" customHeight="1">
      <c r="A535" s="293"/>
      <c r="B535" s="291"/>
      <c r="C535" s="291"/>
      <c r="D535" s="291"/>
      <c r="E535" s="291"/>
      <c r="F535" s="291"/>
      <c r="G535" s="291"/>
      <c r="H535" s="291"/>
      <c r="I535" s="291"/>
      <c r="J535" s="291"/>
      <c r="K535" s="291"/>
      <c r="L535" s="291"/>
      <c r="M535" s="291"/>
      <c r="N535" s="291"/>
      <c r="O535" s="291"/>
      <c r="P535" s="291"/>
      <c r="Q535" s="291"/>
      <c r="R535" s="291"/>
      <c r="S535" s="291"/>
      <c r="T535" s="291"/>
      <c r="U535" s="291"/>
      <c r="V535" s="291"/>
      <c r="W535" s="291"/>
      <c r="X535" s="291"/>
      <c r="Y535" s="291"/>
      <c r="Z535" s="291"/>
    </row>
    <row r="536" spans="1:26" ht="12.75" customHeight="1">
      <c r="A536" s="293"/>
      <c r="B536" s="291"/>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291"/>
      <c r="Z536" s="291"/>
    </row>
    <row r="537" spans="1:26" ht="12.75" customHeight="1">
      <c r="A537" s="293"/>
      <c r="B537" s="291"/>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291"/>
      <c r="Z537" s="291"/>
    </row>
    <row r="538" spans="1:26" ht="12.75" customHeight="1">
      <c r="A538" s="293"/>
      <c r="B538" s="291"/>
      <c r="C538" s="291"/>
      <c r="D538" s="291"/>
      <c r="E538" s="291"/>
      <c r="F538" s="291"/>
      <c r="G538" s="291"/>
      <c r="H538" s="291"/>
      <c r="I538" s="291"/>
      <c r="J538" s="291"/>
      <c r="K538" s="291"/>
      <c r="L538" s="291"/>
      <c r="M538" s="291"/>
      <c r="N538" s="291"/>
      <c r="O538" s="291"/>
      <c r="P538" s="291"/>
      <c r="Q538" s="291"/>
      <c r="R538" s="291"/>
      <c r="S538" s="291"/>
      <c r="T538" s="291"/>
      <c r="U538" s="291"/>
      <c r="V538" s="291"/>
      <c r="W538" s="291"/>
      <c r="X538" s="291"/>
      <c r="Y538" s="291"/>
      <c r="Z538" s="291"/>
    </row>
    <row r="539" spans="1:26" ht="12.75" customHeight="1">
      <c r="A539" s="293"/>
      <c r="B539" s="291"/>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291"/>
      <c r="Z539" s="291"/>
    </row>
    <row r="540" spans="1:26" ht="12.75" customHeight="1">
      <c r="A540" s="293"/>
      <c r="B540" s="291"/>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291"/>
      <c r="Z540" s="291"/>
    </row>
    <row r="541" spans="1:26" ht="12.75" customHeight="1">
      <c r="A541" s="293"/>
      <c r="B541" s="291"/>
      <c r="C541" s="291"/>
      <c r="D541" s="291"/>
      <c r="E541" s="291"/>
      <c r="F541" s="291"/>
      <c r="G541" s="291"/>
      <c r="H541" s="291"/>
      <c r="I541" s="291"/>
      <c r="J541" s="291"/>
      <c r="K541" s="291"/>
      <c r="L541" s="291"/>
      <c r="M541" s="291"/>
      <c r="N541" s="291"/>
      <c r="O541" s="291"/>
      <c r="P541" s="291"/>
      <c r="Q541" s="291"/>
      <c r="R541" s="291"/>
      <c r="S541" s="291"/>
      <c r="T541" s="291"/>
      <c r="U541" s="291"/>
      <c r="V541" s="291"/>
      <c r="W541" s="291"/>
      <c r="X541" s="291"/>
      <c r="Y541" s="291"/>
      <c r="Z541" s="291"/>
    </row>
    <row r="542" spans="1:26" ht="12.75" customHeight="1">
      <c r="A542" s="293"/>
      <c r="B542" s="291"/>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291"/>
      <c r="Z542" s="291"/>
    </row>
    <row r="543" spans="1:26" ht="12.75" customHeight="1">
      <c r="A543" s="293"/>
      <c r="B543" s="291"/>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291"/>
      <c r="Z543" s="291"/>
    </row>
    <row r="544" spans="1:26" ht="12.75" customHeight="1">
      <c r="A544" s="293"/>
      <c r="B544" s="291"/>
      <c r="C544" s="291"/>
      <c r="D544" s="291"/>
      <c r="E544" s="291"/>
      <c r="F544" s="291"/>
      <c r="G544" s="291"/>
      <c r="H544" s="291"/>
      <c r="I544" s="291"/>
      <c r="J544" s="291"/>
      <c r="K544" s="291"/>
      <c r="L544" s="291"/>
      <c r="M544" s="291"/>
      <c r="N544" s="291"/>
      <c r="O544" s="291"/>
      <c r="P544" s="291"/>
      <c r="Q544" s="291"/>
      <c r="R544" s="291"/>
      <c r="S544" s="291"/>
      <c r="T544" s="291"/>
      <c r="U544" s="291"/>
      <c r="V544" s="291"/>
      <c r="W544" s="291"/>
      <c r="X544" s="291"/>
      <c r="Y544" s="291"/>
      <c r="Z544" s="291"/>
    </row>
    <row r="545" spans="1:26" ht="12.75" customHeight="1">
      <c r="A545" s="293"/>
      <c r="B545" s="291"/>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291"/>
      <c r="Z545" s="291"/>
    </row>
    <row r="546" spans="1:26" ht="12.75" customHeight="1">
      <c r="A546" s="293"/>
      <c r="B546" s="291"/>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291"/>
      <c r="Z546" s="291"/>
    </row>
    <row r="547" spans="1:26" ht="12.75" customHeight="1">
      <c r="A547" s="293"/>
      <c r="B547" s="291"/>
      <c r="C547" s="291"/>
      <c r="D547" s="291"/>
      <c r="E547" s="291"/>
      <c r="F547" s="291"/>
      <c r="G547" s="291"/>
      <c r="H547" s="291"/>
      <c r="I547" s="291"/>
      <c r="J547" s="291"/>
      <c r="K547" s="291"/>
      <c r="L547" s="291"/>
      <c r="M547" s="291"/>
      <c r="N547" s="291"/>
      <c r="O547" s="291"/>
      <c r="P547" s="291"/>
      <c r="Q547" s="291"/>
      <c r="R547" s="291"/>
      <c r="S547" s="291"/>
      <c r="T547" s="291"/>
      <c r="U547" s="291"/>
      <c r="V547" s="291"/>
      <c r="W547" s="291"/>
      <c r="X547" s="291"/>
      <c r="Y547" s="291"/>
      <c r="Z547" s="291"/>
    </row>
    <row r="548" spans="1:26" ht="12.75" customHeight="1">
      <c r="A548" s="293"/>
      <c r="B548" s="291"/>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291"/>
      <c r="Z548" s="291"/>
    </row>
    <row r="549" spans="1:26" ht="12.75" customHeight="1">
      <c r="A549" s="293"/>
      <c r="B549" s="291"/>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291"/>
      <c r="Z549" s="291"/>
    </row>
    <row r="550" spans="1:26" ht="12.75" customHeight="1">
      <c r="A550" s="293"/>
      <c r="B550" s="291"/>
      <c r="C550" s="291"/>
      <c r="D550" s="291"/>
      <c r="E550" s="291"/>
      <c r="F550" s="291"/>
      <c r="G550" s="291"/>
      <c r="H550" s="291"/>
      <c r="I550" s="291"/>
      <c r="J550" s="291"/>
      <c r="K550" s="291"/>
      <c r="L550" s="291"/>
      <c r="M550" s="291"/>
      <c r="N550" s="291"/>
      <c r="O550" s="291"/>
      <c r="P550" s="291"/>
      <c r="Q550" s="291"/>
      <c r="R550" s="291"/>
      <c r="S550" s="291"/>
      <c r="T550" s="291"/>
      <c r="U550" s="291"/>
      <c r="V550" s="291"/>
      <c r="W550" s="291"/>
      <c r="X550" s="291"/>
      <c r="Y550" s="291"/>
      <c r="Z550" s="291"/>
    </row>
    <row r="551" spans="1:26" ht="12.75" customHeight="1">
      <c r="A551" s="293"/>
      <c r="B551" s="291"/>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1"/>
    </row>
    <row r="552" spans="1:26" ht="12.75" customHeight="1">
      <c r="A552" s="293"/>
      <c r="B552" s="291"/>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291"/>
      <c r="Z552" s="291"/>
    </row>
    <row r="553" spans="1:26" ht="12.75" customHeight="1">
      <c r="A553" s="293"/>
      <c r="B553" s="291"/>
      <c r="C553" s="291"/>
      <c r="D553" s="291"/>
      <c r="E553" s="291"/>
      <c r="F553" s="291"/>
      <c r="G553" s="291"/>
      <c r="H553" s="291"/>
      <c r="I553" s="291"/>
      <c r="J553" s="291"/>
      <c r="K553" s="291"/>
      <c r="L553" s="291"/>
      <c r="M553" s="291"/>
      <c r="N553" s="291"/>
      <c r="O553" s="291"/>
      <c r="P553" s="291"/>
      <c r="Q553" s="291"/>
      <c r="R553" s="291"/>
      <c r="S553" s="291"/>
      <c r="T553" s="291"/>
      <c r="U553" s="291"/>
      <c r="V553" s="291"/>
      <c r="W553" s="291"/>
      <c r="X553" s="291"/>
      <c r="Y553" s="291"/>
      <c r="Z553" s="291"/>
    </row>
    <row r="554" spans="1:26" ht="12.75" customHeight="1">
      <c r="A554" s="293"/>
      <c r="B554" s="291"/>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291"/>
      <c r="Z554" s="291"/>
    </row>
    <row r="555" spans="1:26" ht="12.75" customHeight="1">
      <c r="A555" s="293"/>
      <c r="B555" s="291"/>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291"/>
      <c r="Z555" s="291"/>
    </row>
    <row r="556" spans="1:26" ht="12.75" customHeight="1">
      <c r="A556" s="293"/>
      <c r="B556" s="291"/>
      <c r="C556" s="291"/>
      <c r="D556" s="291"/>
      <c r="E556" s="291"/>
      <c r="F556" s="291"/>
      <c r="G556" s="291"/>
      <c r="H556" s="291"/>
      <c r="I556" s="291"/>
      <c r="J556" s="291"/>
      <c r="K556" s="291"/>
      <c r="L556" s="291"/>
      <c r="M556" s="291"/>
      <c r="N556" s="291"/>
      <c r="O556" s="291"/>
      <c r="P556" s="291"/>
      <c r="Q556" s="291"/>
      <c r="R556" s="291"/>
      <c r="S556" s="291"/>
      <c r="T556" s="291"/>
      <c r="U556" s="291"/>
      <c r="V556" s="291"/>
      <c r="W556" s="291"/>
      <c r="X556" s="291"/>
      <c r="Y556" s="291"/>
      <c r="Z556" s="291"/>
    </row>
    <row r="557" spans="1:26" ht="12.75" customHeight="1">
      <c r="A557" s="293"/>
      <c r="B557" s="291"/>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291"/>
      <c r="Z557" s="291"/>
    </row>
    <row r="558" spans="1:26" ht="12.75" customHeight="1">
      <c r="A558" s="293"/>
      <c r="B558" s="291"/>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291"/>
      <c r="Z558" s="291"/>
    </row>
    <row r="559" spans="1:26" ht="12.75" customHeight="1">
      <c r="A559" s="293"/>
      <c r="B559" s="291"/>
      <c r="C559" s="291"/>
      <c r="D559" s="291"/>
      <c r="E559" s="291"/>
      <c r="F559" s="291"/>
      <c r="G559" s="291"/>
      <c r="H559" s="291"/>
      <c r="I559" s="291"/>
      <c r="J559" s="291"/>
      <c r="K559" s="291"/>
      <c r="L559" s="291"/>
      <c r="M559" s="291"/>
      <c r="N559" s="291"/>
      <c r="O559" s="291"/>
      <c r="P559" s="291"/>
      <c r="Q559" s="291"/>
      <c r="R559" s="291"/>
      <c r="S559" s="291"/>
      <c r="T559" s="291"/>
      <c r="U559" s="291"/>
      <c r="V559" s="291"/>
      <c r="W559" s="291"/>
      <c r="X559" s="291"/>
      <c r="Y559" s="291"/>
      <c r="Z559" s="291"/>
    </row>
    <row r="560" spans="1:26" ht="12.75" customHeight="1">
      <c r="A560" s="293"/>
      <c r="B560" s="291"/>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291"/>
      <c r="Z560" s="291"/>
    </row>
    <row r="561" spans="1:26" ht="12.75" customHeight="1">
      <c r="A561" s="293"/>
      <c r="B561" s="291"/>
      <c r="C561" s="291"/>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291"/>
      <c r="Z561" s="291"/>
    </row>
    <row r="562" spans="1:26" ht="12.75" customHeight="1">
      <c r="A562" s="293"/>
      <c r="B562" s="291"/>
      <c r="C562" s="291"/>
      <c r="D562" s="291"/>
      <c r="E562" s="291"/>
      <c r="F562" s="291"/>
      <c r="G562" s="291"/>
      <c r="H562" s="291"/>
      <c r="I562" s="291"/>
      <c r="J562" s="291"/>
      <c r="K562" s="291"/>
      <c r="L562" s="291"/>
      <c r="M562" s="291"/>
      <c r="N562" s="291"/>
      <c r="O562" s="291"/>
      <c r="P562" s="291"/>
      <c r="Q562" s="291"/>
      <c r="R562" s="291"/>
      <c r="S562" s="291"/>
      <c r="T562" s="291"/>
      <c r="U562" s="291"/>
      <c r="V562" s="291"/>
      <c r="W562" s="291"/>
      <c r="X562" s="291"/>
      <c r="Y562" s="291"/>
      <c r="Z562" s="291"/>
    </row>
    <row r="563" spans="1:26" ht="12.75" customHeight="1">
      <c r="A563" s="293"/>
      <c r="B563" s="291"/>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291"/>
      <c r="Z563" s="291"/>
    </row>
    <row r="564" spans="1:26" ht="12.75" customHeight="1">
      <c r="A564" s="293"/>
      <c r="B564" s="291"/>
      <c r="C564" s="291"/>
      <c r="D564" s="291"/>
      <c r="E564" s="291"/>
      <c r="F564" s="291"/>
      <c r="G564" s="291"/>
      <c r="H564" s="291"/>
      <c r="I564" s="291"/>
      <c r="J564" s="291"/>
      <c r="K564" s="291"/>
      <c r="L564" s="291"/>
      <c r="M564" s="291"/>
      <c r="N564" s="291"/>
      <c r="O564" s="291"/>
      <c r="P564" s="291"/>
      <c r="Q564" s="291"/>
      <c r="R564" s="291"/>
      <c r="S564" s="291"/>
      <c r="T564" s="291"/>
      <c r="U564" s="291"/>
      <c r="V564" s="291"/>
      <c r="W564" s="291"/>
      <c r="X564" s="291"/>
      <c r="Y564" s="291"/>
      <c r="Z564" s="291"/>
    </row>
    <row r="565" spans="1:26" ht="12.75" customHeight="1">
      <c r="A565" s="293"/>
      <c r="B565" s="291"/>
      <c r="C565" s="291"/>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291"/>
      <c r="Z565" s="291"/>
    </row>
    <row r="566" spans="1:26" ht="12.75" customHeight="1">
      <c r="A566" s="293"/>
      <c r="B566" s="291"/>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291"/>
      <c r="Z566" s="291"/>
    </row>
    <row r="567" spans="1:26" ht="12.75" customHeight="1">
      <c r="A567" s="293"/>
      <c r="B567" s="291"/>
      <c r="C567" s="291"/>
      <c r="D567" s="291"/>
      <c r="E567" s="291"/>
      <c r="F567" s="291"/>
      <c r="G567" s="291"/>
      <c r="H567" s="291"/>
      <c r="I567" s="291"/>
      <c r="J567" s="291"/>
      <c r="K567" s="291"/>
      <c r="L567" s="291"/>
      <c r="M567" s="291"/>
      <c r="N567" s="291"/>
      <c r="O567" s="291"/>
      <c r="P567" s="291"/>
      <c r="Q567" s="291"/>
      <c r="R567" s="291"/>
      <c r="S567" s="291"/>
      <c r="T567" s="291"/>
      <c r="U567" s="291"/>
      <c r="V567" s="291"/>
      <c r="W567" s="291"/>
      <c r="X567" s="291"/>
      <c r="Y567" s="291"/>
      <c r="Z567" s="291"/>
    </row>
    <row r="568" spans="1:26" ht="12.75" customHeight="1">
      <c r="A568" s="293"/>
      <c r="B568" s="291"/>
      <c r="C568" s="291"/>
      <c r="D568" s="291"/>
      <c r="E568" s="291"/>
      <c r="F568" s="291"/>
      <c r="G568" s="291"/>
      <c r="H568" s="291"/>
      <c r="I568" s="291"/>
      <c r="J568" s="291"/>
      <c r="K568" s="291"/>
      <c r="L568" s="291"/>
      <c r="M568" s="291"/>
      <c r="N568" s="291"/>
      <c r="O568" s="291"/>
      <c r="P568" s="291"/>
      <c r="Q568" s="291"/>
      <c r="R568" s="291"/>
      <c r="S568" s="291"/>
      <c r="T568" s="291"/>
      <c r="U568" s="291"/>
      <c r="V568" s="291"/>
      <c r="W568" s="291"/>
      <c r="X568" s="291"/>
      <c r="Y568" s="291"/>
      <c r="Z568" s="291"/>
    </row>
    <row r="569" spans="1:26" ht="12.75" customHeight="1">
      <c r="A569" s="293"/>
      <c r="B569" s="291"/>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291"/>
      <c r="Z569" s="291"/>
    </row>
    <row r="570" spans="1:26" ht="12.75" customHeight="1">
      <c r="A570" s="293"/>
      <c r="B570" s="291"/>
      <c r="C570" s="291"/>
      <c r="D570" s="291"/>
      <c r="E570" s="291"/>
      <c r="F570" s="291"/>
      <c r="G570" s="291"/>
      <c r="H570" s="291"/>
      <c r="I570" s="291"/>
      <c r="J570" s="291"/>
      <c r="K570" s="291"/>
      <c r="L570" s="291"/>
      <c r="M570" s="291"/>
      <c r="N570" s="291"/>
      <c r="O570" s="291"/>
      <c r="P570" s="291"/>
      <c r="Q570" s="291"/>
      <c r="R570" s="291"/>
      <c r="S570" s="291"/>
      <c r="T570" s="291"/>
      <c r="U570" s="291"/>
      <c r="V570" s="291"/>
      <c r="W570" s="291"/>
      <c r="X570" s="291"/>
      <c r="Y570" s="291"/>
      <c r="Z570" s="291"/>
    </row>
    <row r="571" spans="1:26" ht="12.75" customHeight="1">
      <c r="A571" s="293"/>
      <c r="B571" s="291"/>
      <c r="C571" s="291"/>
      <c r="D571" s="291"/>
      <c r="E571" s="291"/>
      <c r="F571" s="291"/>
      <c r="G571" s="291"/>
      <c r="H571" s="291"/>
      <c r="I571" s="291"/>
      <c r="J571" s="291"/>
      <c r="K571" s="291"/>
      <c r="L571" s="291"/>
      <c r="M571" s="291"/>
      <c r="N571" s="291"/>
      <c r="O571" s="291"/>
      <c r="P571" s="291"/>
      <c r="Q571" s="291"/>
      <c r="R571" s="291"/>
      <c r="S571" s="291"/>
      <c r="T571" s="291"/>
      <c r="U571" s="291"/>
      <c r="V571" s="291"/>
      <c r="W571" s="291"/>
      <c r="X571" s="291"/>
      <c r="Y571" s="291"/>
      <c r="Z571" s="291"/>
    </row>
    <row r="572" spans="1:26" ht="12.75" customHeight="1">
      <c r="A572" s="293"/>
      <c r="B572" s="291"/>
      <c r="C572" s="291"/>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291"/>
      <c r="Z572" s="291"/>
    </row>
    <row r="573" spans="1:26" ht="12.75" customHeight="1">
      <c r="A573" s="293"/>
      <c r="B573" s="291"/>
      <c r="C573" s="291"/>
      <c r="D573" s="291"/>
      <c r="E573" s="291"/>
      <c r="F573" s="291"/>
      <c r="G573" s="291"/>
      <c r="H573" s="291"/>
      <c r="I573" s="291"/>
      <c r="J573" s="291"/>
      <c r="K573" s="291"/>
      <c r="L573" s="291"/>
      <c r="M573" s="291"/>
      <c r="N573" s="291"/>
      <c r="O573" s="291"/>
      <c r="P573" s="291"/>
      <c r="Q573" s="291"/>
      <c r="R573" s="291"/>
      <c r="S573" s="291"/>
      <c r="T573" s="291"/>
      <c r="U573" s="291"/>
      <c r="V573" s="291"/>
      <c r="W573" s="291"/>
      <c r="X573" s="291"/>
      <c r="Y573" s="291"/>
      <c r="Z573" s="291"/>
    </row>
    <row r="574" spans="1:26" ht="12.75" customHeight="1">
      <c r="A574" s="293"/>
      <c r="B574" s="291"/>
      <c r="C574" s="291"/>
      <c r="D574" s="291"/>
      <c r="E574" s="291"/>
      <c r="F574" s="291"/>
      <c r="G574" s="291"/>
      <c r="H574" s="291"/>
      <c r="I574" s="291"/>
      <c r="J574" s="291"/>
      <c r="K574" s="291"/>
      <c r="L574" s="291"/>
      <c r="M574" s="291"/>
      <c r="N574" s="291"/>
      <c r="O574" s="291"/>
      <c r="P574" s="291"/>
      <c r="Q574" s="291"/>
      <c r="R574" s="291"/>
      <c r="S574" s="291"/>
      <c r="T574" s="291"/>
      <c r="U574" s="291"/>
      <c r="V574" s="291"/>
      <c r="W574" s="291"/>
      <c r="X574" s="291"/>
      <c r="Y574" s="291"/>
      <c r="Z574" s="291"/>
    </row>
    <row r="575" spans="1:26" ht="12.75" customHeight="1">
      <c r="A575" s="293"/>
      <c r="B575" s="291"/>
      <c r="C575" s="291"/>
      <c r="D575" s="291"/>
      <c r="E575" s="291"/>
      <c r="F575" s="291"/>
      <c r="G575" s="291"/>
      <c r="H575" s="291"/>
      <c r="I575" s="291"/>
      <c r="J575" s="291"/>
      <c r="K575" s="291"/>
      <c r="L575" s="291"/>
      <c r="M575" s="291"/>
      <c r="N575" s="291"/>
      <c r="O575" s="291"/>
      <c r="P575" s="291"/>
      <c r="Q575" s="291"/>
      <c r="R575" s="291"/>
      <c r="S575" s="291"/>
      <c r="T575" s="291"/>
      <c r="U575" s="291"/>
      <c r="V575" s="291"/>
      <c r="W575" s="291"/>
      <c r="X575" s="291"/>
      <c r="Y575" s="291"/>
      <c r="Z575" s="291"/>
    </row>
    <row r="576" spans="1:26" ht="12.75" customHeight="1">
      <c r="A576" s="293"/>
      <c r="B576" s="291"/>
      <c r="C576" s="291"/>
      <c r="D576" s="291"/>
      <c r="E576" s="291"/>
      <c r="F576" s="291"/>
      <c r="G576" s="291"/>
      <c r="H576" s="291"/>
      <c r="I576" s="291"/>
      <c r="J576" s="291"/>
      <c r="K576" s="291"/>
      <c r="L576" s="291"/>
      <c r="M576" s="291"/>
      <c r="N576" s="291"/>
      <c r="O576" s="291"/>
      <c r="P576" s="291"/>
      <c r="Q576" s="291"/>
      <c r="R576" s="291"/>
      <c r="S576" s="291"/>
      <c r="T576" s="291"/>
      <c r="U576" s="291"/>
      <c r="V576" s="291"/>
      <c r="W576" s="291"/>
      <c r="X576" s="291"/>
      <c r="Y576" s="291"/>
      <c r="Z576" s="291"/>
    </row>
    <row r="577" spans="1:26" ht="12.75" customHeight="1">
      <c r="A577" s="293"/>
      <c r="B577" s="291"/>
      <c r="C577" s="291"/>
      <c r="D577" s="291"/>
      <c r="E577" s="291"/>
      <c r="F577" s="291"/>
      <c r="G577" s="291"/>
      <c r="H577" s="291"/>
      <c r="I577" s="291"/>
      <c r="J577" s="291"/>
      <c r="K577" s="291"/>
      <c r="L577" s="291"/>
      <c r="M577" s="291"/>
      <c r="N577" s="291"/>
      <c r="O577" s="291"/>
      <c r="P577" s="291"/>
      <c r="Q577" s="291"/>
      <c r="R577" s="291"/>
      <c r="S577" s="291"/>
      <c r="T577" s="291"/>
      <c r="U577" s="291"/>
      <c r="V577" s="291"/>
      <c r="W577" s="291"/>
      <c r="X577" s="291"/>
      <c r="Y577" s="291"/>
      <c r="Z577" s="291"/>
    </row>
    <row r="578" spans="1:26" ht="12.75" customHeight="1">
      <c r="A578" s="293"/>
      <c r="B578" s="291"/>
      <c r="C578" s="291"/>
      <c r="D578" s="291"/>
      <c r="E578" s="291"/>
      <c r="F578" s="291"/>
      <c r="G578" s="291"/>
      <c r="H578" s="291"/>
      <c r="I578" s="291"/>
      <c r="J578" s="291"/>
      <c r="K578" s="291"/>
      <c r="L578" s="291"/>
      <c r="M578" s="291"/>
      <c r="N578" s="291"/>
      <c r="O578" s="291"/>
      <c r="P578" s="291"/>
      <c r="Q578" s="291"/>
      <c r="R578" s="291"/>
      <c r="S578" s="291"/>
      <c r="T578" s="291"/>
      <c r="U578" s="291"/>
      <c r="V578" s="291"/>
      <c r="W578" s="291"/>
      <c r="X578" s="291"/>
      <c r="Y578" s="291"/>
      <c r="Z578" s="291"/>
    </row>
    <row r="579" spans="1:26" ht="12.75" customHeight="1">
      <c r="A579" s="293"/>
      <c r="B579" s="291"/>
      <c r="C579" s="291"/>
      <c r="D579" s="291"/>
      <c r="E579" s="291"/>
      <c r="F579" s="291"/>
      <c r="G579" s="291"/>
      <c r="H579" s="291"/>
      <c r="I579" s="291"/>
      <c r="J579" s="291"/>
      <c r="K579" s="291"/>
      <c r="L579" s="291"/>
      <c r="M579" s="291"/>
      <c r="N579" s="291"/>
      <c r="O579" s="291"/>
      <c r="P579" s="291"/>
      <c r="Q579" s="291"/>
      <c r="R579" s="291"/>
      <c r="S579" s="291"/>
      <c r="T579" s="291"/>
      <c r="U579" s="291"/>
      <c r="V579" s="291"/>
      <c r="W579" s="291"/>
      <c r="X579" s="291"/>
      <c r="Y579" s="291"/>
      <c r="Z579" s="291"/>
    </row>
    <row r="580" spans="1:26" ht="12.75" customHeight="1">
      <c r="A580" s="293"/>
      <c r="B580" s="291"/>
      <c r="C580" s="291"/>
      <c r="D580" s="291"/>
      <c r="E580" s="291"/>
      <c r="F580" s="291"/>
      <c r="G580" s="291"/>
      <c r="H580" s="291"/>
      <c r="I580" s="291"/>
      <c r="J580" s="291"/>
      <c r="K580" s="291"/>
      <c r="L580" s="291"/>
      <c r="M580" s="291"/>
      <c r="N580" s="291"/>
      <c r="O580" s="291"/>
      <c r="P580" s="291"/>
      <c r="Q580" s="291"/>
      <c r="R580" s="291"/>
      <c r="S580" s="291"/>
      <c r="T580" s="291"/>
      <c r="U580" s="291"/>
      <c r="V580" s="291"/>
      <c r="W580" s="291"/>
      <c r="X580" s="291"/>
      <c r="Y580" s="291"/>
      <c r="Z580" s="291"/>
    </row>
    <row r="581" spans="1:26" ht="12.75" customHeight="1">
      <c r="A581" s="293"/>
      <c r="B581" s="291"/>
      <c r="C581" s="291"/>
      <c r="D581" s="291"/>
      <c r="E581" s="291"/>
      <c r="F581" s="291"/>
      <c r="G581" s="291"/>
      <c r="H581" s="291"/>
      <c r="I581" s="291"/>
      <c r="J581" s="291"/>
      <c r="K581" s="291"/>
      <c r="L581" s="291"/>
      <c r="M581" s="291"/>
      <c r="N581" s="291"/>
      <c r="O581" s="291"/>
      <c r="P581" s="291"/>
      <c r="Q581" s="291"/>
      <c r="R581" s="291"/>
      <c r="S581" s="291"/>
      <c r="T581" s="291"/>
      <c r="U581" s="291"/>
      <c r="V581" s="291"/>
      <c r="W581" s="291"/>
      <c r="X581" s="291"/>
      <c r="Y581" s="291"/>
      <c r="Z581" s="291"/>
    </row>
    <row r="582" spans="1:26" ht="12.75" customHeight="1">
      <c r="A582" s="293"/>
      <c r="B582" s="291"/>
      <c r="C582" s="291"/>
      <c r="D582" s="291"/>
      <c r="E582" s="291"/>
      <c r="F582" s="291"/>
      <c r="G582" s="291"/>
      <c r="H582" s="291"/>
      <c r="I582" s="291"/>
      <c r="J582" s="291"/>
      <c r="K582" s="291"/>
      <c r="L582" s="291"/>
      <c r="M582" s="291"/>
      <c r="N582" s="291"/>
      <c r="O582" s="291"/>
      <c r="P582" s="291"/>
      <c r="Q582" s="291"/>
      <c r="R582" s="291"/>
      <c r="S582" s="291"/>
      <c r="T582" s="291"/>
      <c r="U582" s="291"/>
      <c r="V582" s="291"/>
      <c r="W582" s="291"/>
      <c r="X582" s="291"/>
      <c r="Y582" s="291"/>
      <c r="Z582" s="291"/>
    </row>
    <row r="583" spans="1:26" ht="12.75" customHeight="1">
      <c r="A583" s="293"/>
      <c r="B583" s="291"/>
      <c r="C583" s="291"/>
      <c r="D583" s="291"/>
      <c r="E583" s="291"/>
      <c r="F583" s="291"/>
      <c r="G583" s="291"/>
      <c r="H583" s="291"/>
      <c r="I583" s="291"/>
      <c r="J583" s="291"/>
      <c r="K583" s="291"/>
      <c r="L583" s="291"/>
      <c r="M583" s="291"/>
      <c r="N583" s="291"/>
      <c r="O583" s="291"/>
      <c r="P583" s="291"/>
      <c r="Q583" s="291"/>
      <c r="R583" s="291"/>
      <c r="S583" s="291"/>
      <c r="T583" s="291"/>
      <c r="U583" s="291"/>
      <c r="V583" s="291"/>
      <c r="W583" s="291"/>
      <c r="X583" s="291"/>
      <c r="Y583" s="291"/>
      <c r="Z583" s="291"/>
    </row>
    <row r="584" spans="1:26" ht="12.75" customHeight="1">
      <c r="A584" s="293"/>
      <c r="B584" s="291"/>
      <c r="C584" s="291"/>
      <c r="D584" s="291"/>
      <c r="E584" s="291"/>
      <c r="F584" s="291"/>
      <c r="G584" s="291"/>
      <c r="H584" s="291"/>
      <c r="I584" s="291"/>
      <c r="J584" s="291"/>
      <c r="K584" s="291"/>
      <c r="L584" s="291"/>
      <c r="M584" s="291"/>
      <c r="N584" s="291"/>
      <c r="O584" s="291"/>
      <c r="P584" s="291"/>
      <c r="Q584" s="291"/>
      <c r="R584" s="291"/>
      <c r="S584" s="291"/>
      <c r="T584" s="291"/>
      <c r="U584" s="291"/>
      <c r="V584" s="291"/>
      <c r="W584" s="291"/>
      <c r="X584" s="291"/>
      <c r="Y584" s="291"/>
      <c r="Z584" s="291"/>
    </row>
    <row r="585" spans="1:26" ht="12.75" customHeight="1">
      <c r="A585" s="293"/>
      <c r="B585" s="291"/>
      <c r="C585" s="291"/>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1"/>
    </row>
    <row r="586" spans="1:26" ht="12.75" customHeight="1">
      <c r="A586" s="293"/>
      <c r="B586" s="291"/>
      <c r="C586" s="291"/>
      <c r="D586" s="291"/>
      <c r="E586" s="291"/>
      <c r="F586" s="291"/>
      <c r="G586" s="291"/>
      <c r="H586" s="291"/>
      <c r="I586" s="291"/>
      <c r="J586" s="291"/>
      <c r="K586" s="291"/>
      <c r="L586" s="291"/>
      <c r="M586" s="291"/>
      <c r="N586" s="291"/>
      <c r="O586" s="291"/>
      <c r="P586" s="291"/>
      <c r="Q586" s="291"/>
      <c r="R586" s="291"/>
      <c r="S586" s="291"/>
      <c r="T586" s="291"/>
      <c r="U586" s="291"/>
      <c r="V586" s="291"/>
      <c r="W586" s="291"/>
      <c r="X586" s="291"/>
      <c r="Y586" s="291"/>
      <c r="Z586" s="291"/>
    </row>
    <row r="587" spans="1:26" ht="12.75" customHeight="1">
      <c r="A587" s="293"/>
      <c r="B587" s="291"/>
      <c r="C587" s="291"/>
      <c r="D587" s="291"/>
      <c r="E587" s="291"/>
      <c r="F587" s="291"/>
      <c r="G587" s="291"/>
      <c r="H587" s="291"/>
      <c r="I587" s="291"/>
      <c r="J587" s="291"/>
      <c r="K587" s="291"/>
      <c r="L587" s="291"/>
      <c r="M587" s="291"/>
      <c r="N587" s="291"/>
      <c r="O587" s="291"/>
      <c r="P587" s="291"/>
      <c r="Q587" s="291"/>
      <c r="R587" s="291"/>
      <c r="S587" s="291"/>
      <c r="T587" s="291"/>
      <c r="U587" s="291"/>
      <c r="V587" s="291"/>
      <c r="W587" s="291"/>
      <c r="X587" s="291"/>
      <c r="Y587" s="291"/>
      <c r="Z587" s="291"/>
    </row>
    <row r="588" spans="1:26" ht="12.75" customHeight="1">
      <c r="A588" s="293"/>
      <c r="B588" s="291"/>
      <c r="C588" s="291"/>
      <c r="D588" s="291"/>
      <c r="E588" s="291"/>
      <c r="F588" s="291"/>
      <c r="G588" s="291"/>
      <c r="H588" s="291"/>
      <c r="I588" s="291"/>
      <c r="J588" s="291"/>
      <c r="K588" s="291"/>
      <c r="L588" s="291"/>
      <c r="M588" s="291"/>
      <c r="N588" s="291"/>
      <c r="O588" s="291"/>
      <c r="P588" s="291"/>
      <c r="Q588" s="291"/>
      <c r="R588" s="291"/>
      <c r="S588" s="291"/>
      <c r="T588" s="291"/>
      <c r="U588" s="291"/>
      <c r="V588" s="291"/>
      <c r="W588" s="291"/>
      <c r="X588" s="291"/>
      <c r="Y588" s="291"/>
      <c r="Z588" s="291"/>
    </row>
    <row r="589" spans="1:26" ht="12.75" customHeight="1">
      <c r="A589" s="293"/>
      <c r="B589" s="291"/>
      <c r="C589" s="291"/>
      <c r="D589" s="291"/>
      <c r="E589" s="291"/>
      <c r="F589" s="291"/>
      <c r="G589" s="291"/>
      <c r="H589" s="291"/>
      <c r="I589" s="291"/>
      <c r="J589" s="291"/>
      <c r="K589" s="291"/>
      <c r="L589" s="291"/>
      <c r="M589" s="291"/>
      <c r="N589" s="291"/>
      <c r="O589" s="291"/>
      <c r="P589" s="291"/>
      <c r="Q589" s="291"/>
      <c r="R589" s="291"/>
      <c r="S589" s="291"/>
      <c r="T589" s="291"/>
      <c r="U589" s="291"/>
      <c r="V589" s="291"/>
      <c r="W589" s="291"/>
      <c r="X589" s="291"/>
      <c r="Y589" s="291"/>
      <c r="Z589" s="291"/>
    </row>
    <row r="590" spans="1:26" ht="12.75" customHeight="1">
      <c r="A590" s="293"/>
      <c r="B590" s="291"/>
      <c r="C590" s="291"/>
      <c r="D590" s="291"/>
      <c r="E590" s="291"/>
      <c r="F590" s="291"/>
      <c r="G590" s="291"/>
      <c r="H590" s="291"/>
      <c r="I590" s="291"/>
      <c r="J590" s="291"/>
      <c r="K590" s="291"/>
      <c r="L590" s="291"/>
      <c r="M590" s="291"/>
      <c r="N590" s="291"/>
      <c r="O590" s="291"/>
      <c r="P590" s="291"/>
      <c r="Q590" s="291"/>
      <c r="R590" s="291"/>
      <c r="S590" s="291"/>
      <c r="T590" s="291"/>
      <c r="U590" s="291"/>
      <c r="V590" s="291"/>
      <c r="W590" s="291"/>
      <c r="X590" s="291"/>
      <c r="Y590" s="291"/>
      <c r="Z590" s="291"/>
    </row>
    <row r="591" spans="1:26" ht="12.75" customHeight="1">
      <c r="A591" s="293"/>
      <c r="B591" s="291"/>
      <c r="C591" s="291"/>
      <c r="D591" s="291"/>
      <c r="E591" s="291"/>
      <c r="F591" s="291"/>
      <c r="G591" s="291"/>
      <c r="H591" s="291"/>
      <c r="I591" s="291"/>
      <c r="J591" s="291"/>
      <c r="K591" s="291"/>
      <c r="L591" s="291"/>
      <c r="M591" s="291"/>
      <c r="N591" s="291"/>
      <c r="O591" s="291"/>
      <c r="P591" s="291"/>
      <c r="Q591" s="291"/>
      <c r="R591" s="291"/>
      <c r="S591" s="291"/>
      <c r="T591" s="291"/>
      <c r="U591" s="291"/>
      <c r="V591" s="291"/>
      <c r="W591" s="291"/>
      <c r="X591" s="291"/>
      <c r="Y591" s="291"/>
      <c r="Z591" s="291"/>
    </row>
    <row r="592" spans="1:26" ht="12.75" customHeight="1">
      <c r="A592" s="293"/>
      <c r="B592" s="291"/>
      <c r="C592" s="291"/>
      <c r="D592" s="291"/>
      <c r="E592" s="291"/>
      <c r="F592" s="291"/>
      <c r="G592" s="291"/>
      <c r="H592" s="291"/>
      <c r="I592" s="291"/>
      <c r="J592" s="291"/>
      <c r="K592" s="291"/>
      <c r="L592" s="291"/>
      <c r="M592" s="291"/>
      <c r="N592" s="291"/>
      <c r="O592" s="291"/>
      <c r="P592" s="291"/>
      <c r="Q592" s="291"/>
      <c r="R592" s="291"/>
      <c r="S592" s="291"/>
      <c r="T592" s="291"/>
      <c r="U592" s="291"/>
      <c r="V592" s="291"/>
      <c r="W592" s="291"/>
      <c r="X592" s="291"/>
      <c r="Y592" s="291"/>
      <c r="Z592" s="291"/>
    </row>
    <row r="593" spans="1:26" ht="12.75" customHeight="1">
      <c r="A593" s="293"/>
      <c r="B593" s="291"/>
      <c r="C593" s="291"/>
      <c r="D593" s="291"/>
      <c r="E593" s="291"/>
      <c r="F593" s="291"/>
      <c r="G593" s="291"/>
      <c r="H593" s="291"/>
      <c r="I593" s="291"/>
      <c r="J593" s="291"/>
      <c r="K593" s="291"/>
      <c r="L593" s="291"/>
      <c r="M593" s="291"/>
      <c r="N593" s="291"/>
      <c r="O593" s="291"/>
      <c r="P593" s="291"/>
      <c r="Q593" s="291"/>
      <c r="R593" s="291"/>
      <c r="S593" s="291"/>
      <c r="T593" s="291"/>
      <c r="U593" s="291"/>
      <c r="V593" s="291"/>
      <c r="W593" s="291"/>
      <c r="X593" s="291"/>
      <c r="Y593" s="291"/>
      <c r="Z593" s="291"/>
    </row>
    <row r="594" spans="1:26" ht="12.75" customHeight="1">
      <c r="A594" s="293"/>
      <c r="B594" s="291"/>
      <c r="C594" s="291"/>
      <c r="D594" s="291"/>
      <c r="E594" s="291"/>
      <c r="F594" s="291"/>
      <c r="G594" s="291"/>
      <c r="H594" s="291"/>
      <c r="I594" s="291"/>
      <c r="J594" s="291"/>
      <c r="K594" s="291"/>
      <c r="L594" s="291"/>
      <c r="M594" s="291"/>
      <c r="N594" s="291"/>
      <c r="O594" s="291"/>
      <c r="P594" s="291"/>
      <c r="Q594" s="291"/>
      <c r="R594" s="291"/>
      <c r="S594" s="291"/>
      <c r="T594" s="291"/>
      <c r="U594" s="291"/>
      <c r="V594" s="291"/>
      <c r="W594" s="291"/>
      <c r="X594" s="291"/>
      <c r="Y594" s="291"/>
      <c r="Z594" s="291"/>
    </row>
    <row r="595" spans="1:26" ht="12.75" customHeight="1">
      <c r="A595" s="293"/>
      <c r="B595" s="291"/>
      <c r="C595" s="291"/>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291"/>
      <c r="Z595" s="291"/>
    </row>
    <row r="596" spans="1:26" ht="12.75" customHeight="1">
      <c r="A596" s="293"/>
      <c r="B596" s="291"/>
      <c r="C596" s="291"/>
      <c r="D596" s="291"/>
      <c r="E596" s="291"/>
      <c r="F596" s="291"/>
      <c r="G596" s="291"/>
      <c r="H596" s="291"/>
      <c r="I596" s="291"/>
      <c r="J596" s="291"/>
      <c r="K596" s="291"/>
      <c r="L596" s="291"/>
      <c r="M596" s="291"/>
      <c r="N596" s="291"/>
      <c r="O596" s="291"/>
      <c r="P596" s="291"/>
      <c r="Q596" s="291"/>
      <c r="R596" s="291"/>
      <c r="S596" s="291"/>
      <c r="T596" s="291"/>
      <c r="U596" s="291"/>
      <c r="V596" s="291"/>
      <c r="W596" s="291"/>
      <c r="X596" s="291"/>
      <c r="Y596" s="291"/>
      <c r="Z596" s="291"/>
    </row>
    <row r="597" spans="1:26" ht="12.75" customHeight="1">
      <c r="A597" s="293"/>
      <c r="B597" s="291"/>
      <c r="C597" s="291"/>
      <c r="D597" s="291"/>
      <c r="E597" s="291"/>
      <c r="F597" s="291"/>
      <c r="G597" s="291"/>
      <c r="H597" s="291"/>
      <c r="I597" s="291"/>
      <c r="J597" s="291"/>
      <c r="K597" s="291"/>
      <c r="L597" s="291"/>
      <c r="M597" s="291"/>
      <c r="N597" s="291"/>
      <c r="O597" s="291"/>
      <c r="P597" s="291"/>
      <c r="Q597" s="291"/>
      <c r="R597" s="291"/>
      <c r="S597" s="291"/>
      <c r="T597" s="291"/>
      <c r="U597" s="291"/>
      <c r="V597" s="291"/>
      <c r="W597" s="291"/>
      <c r="X597" s="291"/>
      <c r="Y597" s="291"/>
      <c r="Z597" s="291"/>
    </row>
    <row r="598" spans="1:26" ht="12.75" customHeight="1">
      <c r="A598" s="293"/>
      <c r="B598" s="291"/>
      <c r="C598" s="291"/>
      <c r="D598" s="291"/>
      <c r="E598" s="291"/>
      <c r="F598" s="291"/>
      <c r="G598" s="291"/>
      <c r="H598" s="291"/>
      <c r="I598" s="291"/>
      <c r="J598" s="291"/>
      <c r="K598" s="291"/>
      <c r="L598" s="291"/>
      <c r="M598" s="291"/>
      <c r="N598" s="291"/>
      <c r="O598" s="291"/>
      <c r="P598" s="291"/>
      <c r="Q598" s="291"/>
      <c r="R598" s="291"/>
      <c r="S598" s="291"/>
      <c r="T598" s="291"/>
      <c r="U598" s="291"/>
      <c r="V598" s="291"/>
      <c r="W598" s="291"/>
      <c r="X598" s="291"/>
      <c r="Y598" s="291"/>
      <c r="Z598" s="291"/>
    </row>
    <row r="599" spans="1:26" ht="12.75" customHeight="1">
      <c r="A599" s="293"/>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row>
    <row r="600" spans="1:26" ht="12.75" customHeight="1">
      <c r="A600" s="293"/>
      <c r="B600" s="291"/>
      <c r="C600" s="291"/>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291"/>
      <c r="Z600" s="291"/>
    </row>
    <row r="601" spans="1:26" ht="12.75" customHeight="1">
      <c r="A601" s="293"/>
      <c r="B601" s="291"/>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291"/>
      <c r="Z601" s="291"/>
    </row>
    <row r="602" spans="1:26" ht="12.75" customHeight="1">
      <c r="A602" s="293"/>
      <c r="B602" s="291"/>
      <c r="C602" s="291"/>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291"/>
      <c r="Z602" s="291"/>
    </row>
    <row r="603" spans="1:26" ht="12.75" customHeight="1">
      <c r="A603" s="293"/>
      <c r="B603" s="291"/>
      <c r="C603" s="291"/>
      <c r="D603" s="291"/>
      <c r="E603" s="291"/>
      <c r="F603" s="291"/>
      <c r="G603" s="291"/>
      <c r="H603" s="291"/>
      <c r="I603" s="291"/>
      <c r="J603" s="291"/>
      <c r="K603" s="291"/>
      <c r="L603" s="291"/>
      <c r="M603" s="291"/>
      <c r="N603" s="291"/>
      <c r="O603" s="291"/>
      <c r="P603" s="291"/>
      <c r="Q603" s="291"/>
      <c r="R603" s="291"/>
      <c r="S603" s="291"/>
      <c r="T603" s="291"/>
      <c r="U603" s="291"/>
      <c r="V603" s="291"/>
      <c r="W603" s="291"/>
      <c r="X603" s="291"/>
      <c r="Y603" s="291"/>
      <c r="Z603" s="291"/>
    </row>
    <row r="604" spans="1:26" ht="12.75" customHeight="1">
      <c r="A604" s="293"/>
      <c r="B604" s="291"/>
      <c r="C604" s="291"/>
      <c r="D604" s="291"/>
      <c r="E604" s="291"/>
      <c r="F604" s="291"/>
      <c r="G604" s="291"/>
      <c r="H604" s="291"/>
      <c r="I604" s="291"/>
      <c r="J604" s="291"/>
      <c r="K604" s="291"/>
      <c r="L604" s="291"/>
      <c r="M604" s="291"/>
      <c r="N604" s="291"/>
      <c r="O604" s="291"/>
      <c r="P604" s="291"/>
      <c r="Q604" s="291"/>
      <c r="R604" s="291"/>
      <c r="S604" s="291"/>
      <c r="T604" s="291"/>
      <c r="U604" s="291"/>
      <c r="V604" s="291"/>
      <c r="W604" s="291"/>
      <c r="X604" s="291"/>
      <c r="Y604" s="291"/>
      <c r="Z604" s="291"/>
    </row>
    <row r="605" spans="1:26" ht="12.75" customHeight="1">
      <c r="A605" s="293"/>
      <c r="B605" s="291"/>
      <c r="C605" s="291"/>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291"/>
      <c r="Z605" s="291"/>
    </row>
    <row r="606" spans="1:26" ht="12.75" customHeight="1">
      <c r="A606" s="293"/>
      <c r="B606" s="291"/>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291"/>
      <c r="Z606" s="291"/>
    </row>
    <row r="607" spans="1:26" ht="12.75" customHeight="1">
      <c r="A607" s="293"/>
      <c r="B607" s="291"/>
      <c r="C607" s="291"/>
      <c r="D607" s="291"/>
      <c r="E607" s="291"/>
      <c r="F607" s="291"/>
      <c r="G607" s="291"/>
      <c r="H607" s="291"/>
      <c r="I607" s="291"/>
      <c r="J607" s="291"/>
      <c r="K607" s="291"/>
      <c r="L607" s="291"/>
      <c r="M607" s="291"/>
      <c r="N607" s="291"/>
      <c r="O607" s="291"/>
      <c r="P607" s="291"/>
      <c r="Q607" s="291"/>
      <c r="R607" s="291"/>
      <c r="S607" s="291"/>
      <c r="T607" s="291"/>
      <c r="U607" s="291"/>
      <c r="V607" s="291"/>
      <c r="W607" s="291"/>
      <c r="X607" s="291"/>
      <c r="Y607" s="291"/>
      <c r="Z607" s="291"/>
    </row>
    <row r="608" spans="1:26" ht="12.75" customHeight="1">
      <c r="A608" s="293"/>
      <c r="B608" s="291"/>
      <c r="C608" s="291"/>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291"/>
      <c r="Z608" s="291"/>
    </row>
    <row r="609" spans="1:26" ht="12.75" customHeight="1">
      <c r="A609" s="293"/>
      <c r="B609" s="291"/>
      <c r="C609" s="291"/>
      <c r="D609" s="291"/>
      <c r="E609" s="291"/>
      <c r="F609" s="291"/>
      <c r="G609" s="291"/>
      <c r="H609" s="291"/>
      <c r="I609" s="291"/>
      <c r="J609" s="291"/>
      <c r="K609" s="291"/>
      <c r="L609" s="291"/>
      <c r="M609" s="291"/>
      <c r="N609" s="291"/>
      <c r="O609" s="291"/>
      <c r="P609" s="291"/>
      <c r="Q609" s="291"/>
      <c r="R609" s="291"/>
      <c r="S609" s="291"/>
      <c r="T609" s="291"/>
      <c r="U609" s="291"/>
      <c r="V609" s="291"/>
      <c r="W609" s="291"/>
      <c r="X609" s="291"/>
      <c r="Y609" s="291"/>
      <c r="Z609" s="291"/>
    </row>
    <row r="610" spans="1:26" ht="12.75" customHeight="1">
      <c r="A610" s="293"/>
      <c r="B610" s="291"/>
      <c r="C610" s="291"/>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291"/>
      <c r="Z610" s="291"/>
    </row>
    <row r="611" spans="1:26" ht="12.75" customHeight="1">
      <c r="A611" s="293"/>
      <c r="B611" s="291"/>
      <c r="C611" s="291"/>
      <c r="D611" s="291"/>
      <c r="E611" s="291"/>
      <c r="F611" s="291"/>
      <c r="G611" s="291"/>
      <c r="H611" s="291"/>
      <c r="I611" s="291"/>
      <c r="J611" s="291"/>
      <c r="K611" s="291"/>
      <c r="L611" s="291"/>
      <c r="M611" s="291"/>
      <c r="N611" s="291"/>
      <c r="O611" s="291"/>
      <c r="P611" s="291"/>
      <c r="Q611" s="291"/>
      <c r="R611" s="291"/>
      <c r="S611" s="291"/>
      <c r="T611" s="291"/>
      <c r="U611" s="291"/>
      <c r="V611" s="291"/>
      <c r="W611" s="291"/>
      <c r="X611" s="291"/>
      <c r="Y611" s="291"/>
      <c r="Z611" s="291"/>
    </row>
    <row r="612" spans="1:26" ht="12.75" customHeight="1">
      <c r="A612" s="293"/>
      <c r="B612" s="291"/>
      <c r="C612" s="291"/>
      <c r="D612" s="291"/>
      <c r="E612" s="291"/>
      <c r="F612" s="291"/>
      <c r="G612" s="291"/>
      <c r="H612" s="291"/>
      <c r="I612" s="291"/>
      <c r="J612" s="291"/>
      <c r="K612" s="291"/>
      <c r="L612" s="291"/>
      <c r="M612" s="291"/>
      <c r="N612" s="291"/>
      <c r="O612" s="291"/>
      <c r="P612" s="291"/>
      <c r="Q612" s="291"/>
      <c r="R612" s="291"/>
      <c r="S612" s="291"/>
      <c r="T612" s="291"/>
      <c r="U612" s="291"/>
      <c r="V612" s="291"/>
      <c r="W612" s="291"/>
      <c r="X612" s="291"/>
      <c r="Y612" s="291"/>
      <c r="Z612" s="291"/>
    </row>
    <row r="613" spans="1:26" ht="12.75" customHeight="1">
      <c r="A613" s="293"/>
      <c r="B613" s="291"/>
      <c r="C613" s="291"/>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291"/>
      <c r="Z613" s="291"/>
    </row>
    <row r="614" spans="1:26" ht="12.75" customHeight="1">
      <c r="A614" s="293"/>
      <c r="B614" s="291"/>
      <c r="C614" s="291"/>
      <c r="D614" s="291"/>
      <c r="E614" s="291"/>
      <c r="F614" s="291"/>
      <c r="G614" s="291"/>
      <c r="H614" s="291"/>
      <c r="I614" s="291"/>
      <c r="J614" s="291"/>
      <c r="K614" s="291"/>
      <c r="L614" s="291"/>
      <c r="M614" s="291"/>
      <c r="N614" s="291"/>
      <c r="O614" s="291"/>
      <c r="P614" s="291"/>
      <c r="Q614" s="291"/>
      <c r="R614" s="291"/>
      <c r="S614" s="291"/>
      <c r="T614" s="291"/>
      <c r="U614" s="291"/>
      <c r="V614" s="291"/>
      <c r="W614" s="291"/>
      <c r="X614" s="291"/>
      <c r="Y614" s="291"/>
      <c r="Z614" s="291"/>
    </row>
    <row r="615" spans="1:26" ht="12.75" customHeight="1">
      <c r="A615" s="293"/>
      <c r="B615" s="291"/>
      <c r="C615" s="291"/>
      <c r="D615" s="291"/>
      <c r="E615" s="291"/>
      <c r="F615" s="291"/>
      <c r="G615" s="291"/>
      <c r="H615" s="291"/>
      <c r="I615" s="291"/>
      <c r="J615" s="291"/>
      <c r="K615" s="291"/>
      <c r="L615" s="291"/>
      <c r="M615" s="291"/>
      <c r="N615" s="291"/>
      <c r="O615" s="291"/>
      <c r="P615" s="291"/>
      <c r="Q615" s="291"/>
      <c r="R615" s="291"/>
      <c r="S615" s="291"/>
      <c r="T615" s="291"/>
      <c r="U615" s="291"/>
      <c r="V615" s="291"/>
      <c r="W615" s="291"/>
      <c r="X615" s="291"/>
      <c r="Y615" s="291"/>
      <c r="Z615" s="291"/>
    </row>
    <row r="616" spans="1:26" ht="12.75" customHeight="1">
      <c r="A616" s="293"/>
      <c r="B616" s="291"/>
      <c r="C616" s="291"/>
      <c r="D616" s="291"/>
      <c r="E616" s="291"/>
      <c r="F616" s="291"/>
      <c r="G616" s="291"/>
      <c r="H616" s="291"/>
      <c r="I616" s="291"/>
      <c r="J616" s="291"/>
      <c r="K616" s="291"/>
      <c r="L616" s="291"/>
      <c r="M616" s="291"/>
      <c r="N616" s="291"/>
      <c r="O616" s="291"/>
      <c r="P616" s="291"/>
      <c r="Q616" s="291"/>
      <c r="R616" s="291"/>
      <c r="S616" s="291"/>
      <c r="T616" s="291"/>
      <c r="U616" s="291"/>
      <c r="V616" s="291"/>
      <c r="W616" s="291"/>
      <c r="X616" s="291"/>
      <c r="Y616" s="291"/>
      <c r="Z616" s="291"/>
    </row>
    <row r="617" spans="1:26" ht="12.75" customHeight="1">
      <c r="A617" s="293"/>
      <c r="B617" s="291"/>
      <c r="C617" s="291"/>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291"/>
      <c r="Z617" s="291"/>
    </row>
    <row r="618" spans="1:26" ht="12.75" customHeight="1">
      <c r="A618" s="293"/>
      <c r="B618" s="291"/>
      <c r="C618" s="291"/>
      <c r="D618" s="291"/>
      <c r="E618" s="291"/>
      <c r="F618" s="291"/>
      <c r="G618" s="291"/>
      <c r="H618" s="291"/>
      <c r="I618" s="291"/>
      <c r="J618" s="291"/>
      <c r="K618" s="291"/>
      <c r="L618" s="291"/>
      <c r="M618" s="291"/>
      <c r="N618" s="291"/>
      <c r="O618" s="291"/>
      <c r="P618" s="291"/>
      <c r="Q618" s="291"/>
      <c r="R618" s="291"/>
      <c r="S618" s="291"/>
      <c r="T618" s="291"/>
      <c r="U618" s="291"/>
      <c r="V618" s="291"/>
      <c r="W618" s="291"/>
      <c r="X618" s="291"/>
      <c r="Y618" s="291"/>
      <c r="Z618" s="291"/>
    </row>
    <row r="619" spans="1:26" ht="12.75" customHeight="1">
      <c r="A619" s="293"/>
      <c r="B619" s="291"/>
      <c r="C619" s="291"/>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1"/>
    </row>
    <row r="620" spans="1:26" ht="12.75" customHeight="1">
      <c r="A620" s="293"/>
      <c r="B620" s="291"/>
      <c r="C620" s="291"/>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291"/>
      <c r="Z620" s="291"/>
    </row>
    <row r="621" spans="1:26" ht="12.75" customHeight="1">
      <c r="A621" s="293"/>
      <c r="B621" s="291"/>
      <c r="C621" s="291"/>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291"/>
      <c r="Z621" s="291"/>
    </row>
    <row r="622" spans="1:26" ht="12.75" customHeight="1">
      <c r="A622" s="293"/>
      <c r="B622" s="291"/>
      <c r="C622" s="291"/>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291"/>
      <c r="Z622" s="291"/>
    </row>
    <row r="623" spans="1:26" ht="12.75" customHeight="1">
      <c r="A623" s="293"/>
      <c r="B623" s="291"/>
      <c r="C623" s="291"/>
      <c r="D623" s="291"/>
      <c r="E623" s="291"/>
      <c r="F623" s="291"/>
      <c r="G623" s="291"/>
      <c r="H623" s="291"/>
      <c r="I623" s="291"/>
      <c r="J623" s="291"/>
      <c r="K623" s="291"/>
      <c r="L623" s="291"/>
      <c r="M623" s="291"/>
      <c r="N623" s="291"/>
      <c r="O623" s="291"/>
      <c r="P623" s="291"/>
      <c r="Q623" s="291"/>
      <c r="R623" s="291"/>
      <c r="S623" s="291"/>
      <c r="T623" s="291"/>
      <c r="U623" s="291"/>
      <c r="V623" s="291"/>
      <c r="W623" s="291"/>
      <c r="X623" s="291"/>
      <c r="Y623" s="291"/>
      <c r="Z623" s="291"/>
    </row>
    <row r="624" spans="1:26" ht="12.75" customHeight="1">
      <c r="A624" s="293"/>
      <c r="B624" s="291"/>
      <c r="C624" s="291"/>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291"/>
      <c r="Z624" s="291"/>
    </row>
    <row r="625" spans="1:26" ht="12.75" customHeight="1">
      <c r="A625" s="293"/>
      <c r="B625" s="291"/>
      <c r="C625" s="291"/>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291"/>
      <c r="Z625" s="291"/>
    </row>
    <row r="626" spans="1:26" ht="12.75" customHeight="1">
      <c r="A626" s="293"/>
      <c r="B626" s="291"/>
      <c r="C626" s="291"/>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291"/>
      <c r="Z626" s="291"/>
    </row>
    <row r="627" spans="1:26" ht="12.75" customHeight="1">
      <c r="A627" s="293"/>
      <c r="B627" s="291"/>
      <c r="C627" s="291"/>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291"/>
      <c r="Z627" s="291"/>
    </row>
    <row r="628" spans="1:26" ht="12.75" customHeight="1">
      <c r="A628" s="293"/>
      <c r="B628" s="291"/>
      <c r="C628" s="291"/>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291"/>
      <c r="Z628" s="291"/>
    </row>
    <row r="629" spans="1:26" ht="12.75" customHeight="1">
      <c r="A629" s="293"/>
      <c r="B629" s="291"/>
      <c r="C629" s="291"/>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291"/>
      <c r="Z629" s="291"/>
    </row>
    <row r="630" spans="1:26" ht="12.75" customHeight="1">
      <c r="A630" s="293"/>
      <c r="B630" s="291"/>
      <c r="C630" s="291"/>
      <c r="D630" s="291"/>
      <c r="E630" s="291"/>
      <c r="F630" s="291"/>
      <c r="G630" s="291"/>
      <c r="H630" s="291"/>
      <c r="I630" s="291"/>
      <c r="J630" s="291"/>
      <c r="K630" s="291"/>
      <c r="L630" s="291"/>
      <c r="M630" s="291"/>
      <c r="N630" s="291"/>
      <c r="O630" s="291"/>
      <c r="P630" s="291"/>
      <c r="Q630" s="291"/>
      <c r="R630" s="291"/>
      <c r="S630" s="291"/>
      <c r="T630" s="291"/>
      <c r="U630" s="291"/>
      <c r="V630" s="291"/>
      <c r="W630" s="291"/>
      <c r="X630" s="291"/>
      <c r="Y630" s="291"/>
      <c r="Z630" s="291"/>
    </row>
    <row r="631" spans="1:26" ht="12.75" customHeight="1">
      <c r="A631" s="293"/>
      <c r="B631" s="291"/>
      <c r="C631" s="291"/>
      <c r="D631" s="291"/>
      <c r="E631" s="291"/>
      <c r="F631" s="291"/>
      <c r="G631" s="291"/>
      <c r="H631" s="291"/>
      <c r="I631" s="291"/>
      <c r="J631" s="291"/>
      <c r="K631" s="291"/>
      <c r="L631" s="291"/>
      <c r="M631" s="291"/>
      <c r="N631" s="291"/>
      <c r="O631" s="291"/>
      <c r="P631" s="291"/>
      <c r="Q631" s="291"/>
      <c r="R631" s="291"/>
      <c r="S631" s="291"/>
      <c r="T631" s="291"/>
      <c r="U631" s="291"/>
      <c r="V631" s="291"/>
      <c r="W631" s="291"/>
      <c r="X631" s="291"/>
      <c r="Y631" s="291"/>
      <c r="Z631" s="291"/>
    </row>
    <row r="632" spans="1:26" ht="12.75" customHeight="1">
      <c r="A632" s="293"/>
      <c r="B632" s="291"/>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291"/>
      <c r="Z632" s="291"/>
    </row>
    <row r="633" spans="1:26" ht="12.75" customHeight="1">
      <c r="A633" s="293"/>
      <c r="B633" s="291"/>
      <c r="C633" s="291"/>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291"/>
      <c r="Z633" s="291"/>
    </row>
    <row r="634" spans="1:26" ht="12.75" customHeight="1">
      <c r="A634" s="293"/>
      <c r="B634" s="291"/>
      <c r="C634" s="291"/>
      <c r="D634" s="291"/>
      <c r="E634" s="291"/>
      <c r="F634" s="291"/>
      <c r="G634" s="291"/>
      <c r="H634" s="291"/>
      <c r="I634" s="291"/>
      <c r="J634" s="291"/>
      <c r="K634" s="291"/>
      <c r="L634" s="291"/>
      <c r="M634" s="291"/>
      <c r="N634" s="291"/>
      <c r="O634" s="291"/>
      <c r="P634" s="291"/>
      <c r="Q634" s="291"/>
      <c r="R634" s="291"/>
      <c r="S634" s="291"/>
      <c r="T634" s="291"/>
      <c r="U634" s="291"/>
      <c r="V634" s="291"/>
      <c r="W634" s="291"/>
      <c r="X634" s="291"/>
      <c r="Y634" s="291"/>
      <c r="Z634" s="291"/>
    </row>
    <row r="635" spans="1:26" ht="12.75" customHeight="1">
      <c r="A635" s="293"/>
      <c r="B635" s="291"/>
      <c r="C635" s="291"/>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291"/>
      <c r="Z635" s="291"/>
    </row>
    <row r="636" spans="1:26" ht="12.75" customHeight="1">
      <c r="A636" s="293"/>
      <c r="B636" s="291"/>
      <c r="C636" s="291"/>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291"/>
      <c r="Z636" s="291"/>
    </row>
    <row r="637" spans="1:26" ht="12.75" customHeight="1">
      <c r="A637" s="293"/>
      <c r="B637" s="291"/>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291"/>
      <c r="Z637" s="291"/>
    </row>
    <row r="638" spans="1:26" ht="12.75" customHeight="1">
      <c r="A638" s="293"/>
      <c r="B638" s="291"/>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291"/>
      <c r="Z638" s="291"/>
    </row>
    <row r="639" spans="1:26" ht="12.75" customHeight="1">
      <c r="A639" s="293"/>
      <c r="B639" s="291"/>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291"/>
      <c r="Z639" s="291"/>
    </row>
    <row r="640" spans="1:26" ht="12.75" customHeight="1">
      <c r="A640" s="293"/>
      <c r="B640" s="291"/>
      <c r="C640" s="291"/>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291"/>
      <c r="Z640" s="291"/>
    </row>
    <row r="641" spans="1:26" ht="12.75" customHeight="1">
      <c r="A641" s="293"/>
      <c r="B641" s="291"/>
      <c r="C641" s="291"/>
      <c r="D641" s="291"/>
      <c r="E641" s="291"/>
      <c r="F641" s="291"/>
      <c r="G641" s="291"/>
      <c r="H641" s="291"/>
      <c r="I641" s="291"/>
      <c r="J641" s="291"/>
      <c r="K641" s="291"/>
      <c r="L641" s="291"/>
      <c r="M641" s="291"/>
      <c r="N641" s="291"/>
      <c r="O641" s="291"/>
      <c r="P641" s="291"/>
      <c r="Q641" s="291"/>
      <c r="R641" s="291"/>
      <c r="S641" s="291"/>
      <c r="T641" s="291"/>
      <c r="U641" s="291"/>
      <c r="V641" s="291"/>
      <c r="W641" s="291"/>
      <c r="X641" s="291"/>
      <c r="Y641" s="291"/>
      <c r="Z641" s="291"/>
    </row>
    <row r="642" spans="1:26" ht="12.75" customHeight="1">
      <c r="A642" s="293"/>
      <c r="B642" s="291"/>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291"/>
      <c r="Z642" s="291"/>
    </row>
    <row r="643" spans="1:26" ht="12.75" customHeight="1">
      <c r="A643" s="293"/>
      <c r="B643" s="291"/>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291"/>
      <c r="Z643" s="291"/>
    </row>
    <row r="644" spans="1:26" ht="12.75" customHeight="1">
      <c r="A644" s="293"/>
      <c r="B644" s="291"/>
      <c r="C644" s="291"/>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291"/>
      <c r="Z644" s="291"/>
    </row>
    <row r="645" spans="1:26" ht="12.75" customHeight="1">
      <c r="A645" s="293"/>
      <c r="B645" s="291"/>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291"/>
      <c r="Z645" s="291"/>
    </row>
    <row r="646" spans="1:26" ht="12.75" customHeight="1">
      <c r="A646" s="293"/>
      <c r="B646" s="291"/>
      <c r="C646" s="291"/>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291"/>
      <c r="Z646" s="291"/>
    </row>
    <row r="647" spans="1:26" ht="12.75" customHeight="1">
      <c r="A647" s="293"/>
      <c r="B647" s="291"/>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291"/>
      <c r="Z647" s="291"/>
    </row>
    <row r="648" spans="1:26" ht="12.75" customHeight="1">
      <c r="A648" s="293"/>
      <c r="B648" s="291"/>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291"/>
      <c r="Z648" s="291"/>
    </row>
    <row r="649" spans="1:26" ht="12.75" customHeight="1">
      <c r="A649" s="293"/>
      <c r="B649" s="291"/>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291"/>
      <c r="Z649" s="291"/>
    </row>
    <row r="650" spans="1:26" ht="12.75" customHeight="1">
      <c r="A650" s="293"/>
      <c r="B650" s="291"/>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291"/>
      <c r="Z650" s="291"/>
    </row>
    <row r="651" spans="1:26" ht="12.75" customHeight="1">
      <c r="A651" s="293"/>
      <c r="B651" s="291"/>
      <c r="C651" s="291"/>
      <c r="D651" s="291"/>
      <c r="E651" s="291"/>
      <c r="F651" s="291"/>
      <c r="G651" s="291"/>
      <c r="H651" s="291"/>
      <c r="I651" s="291"/>
      <c r="J651" s="291"/>
      <c r="K651" s="291"/>
      <c r="L651" s="291"/>
      <c r="M651" s="291"/>
      <c r="N651" s="291"/>
      <c r="O651" s="291"/>
      <c r="P651" s="291"/>
      <c r="Q651" s="291"/>
      <c r="R651" s="291"/>
      <c r="S651" s="291"/>
      <c r="T651" s="291"/>
      <c r="U651" s="291"/>
      <c r="V651" s="291"/>
      <c r="W651" s="291"/>
      <c r="X651" s="291"/>
      <c r="Y651" s="291"/>
      <c r="Z651" s="291"/>
    </row>
    <row r="652" spans="1:26" ht="12.75" customHeight="1">
      <c r="A652" s="293"/>
      <c r="B652" s="291"/>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291"/>
      <c r="Z652" s="291"/>
    </row>
    <row r="653" spans="1:26" ht="12.75" customHeight="1">
      <c r="A653" s="293"/>
      <c r="B653" s="291"/>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1"/>
    </row>
    <row r="654" spans="1:26" ht="12.75" customHeight="1">
      <c r="A654" s="293"/>
      <c r="B654" s="291"/>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291"/>
      <c r="Z654" s="291"/>
    </row>
    <row r="655" spans="1:26" ht="12.75" customHeight="1">
      <c r="A655" s="293"/>
      <c r="B655" s="291"/>
      <c r="C655" s="291"/>
      <c r="D655" s="291"/>
      <c r="E655" s="291"/>
      <c r="F655" s="291"/>
      <c r="G655" s="291"/>
      <c r="H655" s="291"/>
      <c r="I655" s="291"/>
      <c r="J655" s="291"/>
      <c r="K655" s="291"/>
      <c r="L655" s="291"/>
      <c r="M655" s="291"/>
      <c r="N655" s="291"/>
      <c r="O655" s="291"/>
      <c r="P655" s="291"/>
      <c r="Q655" s="291"/>
      <c r="R655" s="291"/>
      <c r="S655" s="291"/>
      <c r="T655" s="291"/>
      <c r="U655" s="291"/>
      <c r="V655" s="291"/>
      <c r="W655" s="291"/>
      <c r="X655" s="291"/>
      <c r="Y655" s="291"/>
      <c r="Z655" s="291"/>
    </row>
    <row r="656" spans="1:26" ht="12.75" customHeight="1">
      <c r="A656" s="293"/>
      <c r="B656" s="291"/>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291"/>
      <c r="Z656" s="291"/>
    </row>
    <row r="657" spans="1:26" ht="12.75" customHeight="1">
      <c r="A657" s="293"/>
      <c r="B657" s="291"/>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291"/>
      <c r="Z657" s="291"/>
    </row>
    <row r="658" spans="1:26" ht="12.75" customHeight="1">
      <c r="A658" s="293"/>
      <c r="B658" s="291"/>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291"/>
      <c r="Z658" s="291"/>
    </row>
    <row r="659" spans="1:26" ht="12.75" customHeight="1">
      <c r="A659" s="293"/>
      <c r="B659" s="291"/>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291"/>
      <c r="Z659" s="291"/>
    </row>
    <row r="660" spans="1:26" ht="12.75" customHeight="1">
      <c r="A660" s="293"/>
      <c r="B660" s="291"/>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291"/>
      <c r="Z660" s="291"/>
    </row>
    <row r="661" spans="1:26" ht="12.75" customHeight="1">
      <c r="A661" s="293"/>
      <c r="B661" s="291"/>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291"/>
      <c r="Z661" s="291"/>
    </row>
    <row r="662" spans="1:26" ht="12.75" customHeight="1">
      <c r="A662" s="293"/>
      <c r="B662" s="291"/>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291"/>
      <c r="Z662" s="291"/>
    </row>
    <row r="663" spans="1:26" ht="12.75" customHeight="1">
      <c r="A663" s="293"/>
      <c r="B663" s="291"/>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291"/>
      <c r="Z663" s="291"/>
    </row>
    <row r="664" spans="1:26" ht="12.75" customHeight="1">
      <c r="A664" s="293"/>
      <c r="B664" s="291"/>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291"/>
      <c r="Z664" s="291"/>
    </row>
    <row r="665" spans="1:26" ht="12.75" customHeight="1">
      <c r="A665" s="293"/>
      <c r="B665" s="291"/>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291"/>
      <c r="Z665" s="291"/>
    </row>
    <row r="666" spans="1:26" ht="12.75" customHeight="1">
      <c r="A666" s="293"/>
      <c r="B666" s="291"/>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291"/>
      <c r="Z666" s="291"/>
    </row>
    <row r="667" spans="1:26" ht="12.75" customHeight="1">
      <c r="A667" s="293"/>
      <c r="B667" s="291"/>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291"/>
      <c r="Z667" s="291"/>
    </row>
    <row r="668" spans="1:26" ht="12.75" customHeight="1">
      <c r="A668" s="293"/>
      <c r="B668" s="291"/>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291"/>
      <c r="Z668" s="291"/>
    </row>
    <row r="669" spans="1:26" ht="12.75" customHeight="1">
      <c r="A669" s="293"/>
      <c r="B669" s="291"/>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291"/>
      <c r="Z669" s="291"/>
    </row>
    <row r="670" spans="1:26" ht="12.75" customHeight="1">
      <c r="A670" s="293"/>
      <c r="B670" s="291"/>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291"/>
      <c r="Z670" s="291"/>
    </row>
    <row r="671" spans="1:26" ht="12.75" customHeight="1">
      <c r="A671" s="293"/>
      <c r="B671" s="291"/>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291"/>
      <c r="Z671" s="291"/>
    </row>
    <row r="672" spans="1:26" ht="12.75" customHeight="1">
      <c r="A672" s="293"/>
      <c r="B672" s="291"/>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291"/>
      <c r="Z672" s="291"/>
    </row>
    <row r="673" spans="1:26" ht="12.75" customHeight="1">
      <c r="A673" s="293"/>
      <c r="B673" s="291"/>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291"/>
      <c r="Z673" s="291"/>
    </row>
    <row r="674" spans="1:26" ht="12.75" customHeight="1">
      <c r="A674" s="293"/>
      <c r="B674" s="291"/>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291"/>
      <c r="Z674" s="291"/>
    </row>
    <row r="675" spans="1:26" ht="12.75" customHeight="1">
      <c r="A675" s="293"/>
      <c r="B675" s="291"/>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291"/>
      <c r="Z675" s="291"/>
    </row>
    <row r="676" spans="1:26" ht="12.75" customHeight="1">
      <c r="A676" s="293"/>
      <c r="B676" s="291"/>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291"/>
      <c r="Z676" s="291"/>
    </row>
    <row r="677" spans="1:26" ht="12.75" customHeight="1">
      <c r="A677" s="293"/>
      <c r="B677" s="291"/>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291"/>
      <c r="Z677" s="291"/>
    </row>
    <row r="678" spans="1:26" ht="12.75" customHeight="1">
      <c r="A678" s="293"/>
      <c r="B678" s="291"/>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291"/>
      <c r="Z678" s="291"/>
    </row>
    <row r="679" spans="1:26" ht="12.75" customHeight="1">
      <c r="A679" s="293"/>
      <c r="B679" s="291"/>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291"/>
      <c r="Z679" s="291"/>
    </row>
    <row r="680" spans="1:26" ht="12.75" customHeight="1">
      <c r="A680" s="293"/>
      <c r="B680" s="291"/>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291"/>
      <c r="Z680" s="291"/>
    </row>
    <row r="681" spans="1:26" ht="12.75" customHeight="1">
      <c r="A681" s="293"/>
      <c r="B681" s="291"/>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291"/>
      <c r="Z681" s="291"/>
    </row>
    <row r="682" spans="1:26" ht="12.75" customHeight="1">
      <c r="A682" s="293"/>
      <c r="B682" s="291"/>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291"/>
      <c r="Z682" s="291"/>
    </row>
    <row r="683" spans="1:26" ht="12.75" customHeight="1">
      <c r="A683" s="293"/>
      <c r="B683" s="291"/>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291"/>
      <c r="Z683" s="291"/>
    </row>
    <row r="684" spans="1:26" ht="12.75" customHeight="1">
      <c r="A684" s="293"/>
      <c r="B684" s="291"/>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291"/>
      <c r="Z684" s="291"/>
    </row>
    <row r="685" spans="1:26" ht="12.75" customHeight="1">
      <c r="A685" s="293"/>
      <c r="B685" s="291"/>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291"/>
      <c r="Z685" s="291"/>
    </row>
    <row r="686" spans="1:26" ht="12.75" customHeight="1">
      <c r="A686" s="293"/>
      <c r="B686" s="291"/>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291"/>
      <c r="Z686" s="291"/>
    </row>
    <row r="687" spans="1:26" ht="12.75" customHeight="1">
      <c r="A687" s="293"/>
      <c r="B687" s="291"/>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1"/>
    </row>
    <row r="688" spans="1:26" ht="12.75" customHeight="1">
      <c r="A688" s="293"/>
      <c r="B688" s="291"/>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291"/>
      <c r="Z688" s="291"/>
    </row>
    <row r="689" spans="1:26" ht="12.75" customHeight="1">
      <c r="A689" s="293"/>
      <c r="B689" s="291"/>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291"/>
      <c r="Z689" s="291"/>
    </row>
    <row r="690" spans="1:26" ht="12.75" customHeight="1">
      <c r="A690" s="293"/>
      <c r="B690" s="291"/>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291"/>
      <c r="Z690" s="291"/>
    </row>
    <row r="691" spans="1:26" ht="12.75" customHeight="1">
      <c r="A691" s="293"/>
      <c r="B691" s="291"/>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291"/>
      <c r="Z691" s="291"/>
    </row>
    <row r="692" spans="1:26" ht="12.75" customHeight="1">
      <c r="A692" s="293"/>
      <c r="B692" s="291"/>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291"/>
      <c r="Z692" s="291"/>
    </row>
    <row r="693" spans="1:26" ht="12.75" customHeight="1">
      <c r="A693" s="293"/>
      <c r="B693" s="291"/>
      <c r="C693" s="291"/>
      <c r="D693" s="291"/>
      <c r="E693" s="291"/>
      <c r="F693" s="291"/>
      <c r="G693" s="291"/>
      <c r="H693" s="291"/>
      <c r="I693" s="291"/>
      <c r="J693" s="291"/>
      <c r="K693" s="291"/>
      <c r="L693" s="291"/>
      <c r="M693" s="291"/>
      <c r="N693" s="291"/>
      <c r="O693" s="291"/>
      <c r="P693" s="291"/>
      <c r="Q693" s="291"/>
      <c r="R693" s="291"/>
      <c r="S693" s="291"/>
      <c r="T693" s="291"/>
      <c r="U693" s="291"/>
      <c r="V693" s="291"/>
      <c r="W693" s="291"/>
      <c r="X693" s="291"/>
      <c r="Y693" s="291"/>
      <c r="Z693" s="291"/>
    </row>
    <row r="694" spans="1:26" ht="12.75" customHeight="1">
      <c r="A694" s="293"/>
      <c r="B694" s="291"/>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291"/>
      <c r="Z694" s="291"/>
    </row>
    <row r="695" spans="1:26" ht="12.75" customHeight="1">
      <c r="A695" s="293"/>
      <c r="B695" s="291"/>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291"/>
      <c r="Z695" s="291"/>
    </row>
    <row r="696" spans="1:26" ht="12.75" customHeight="1">
      <c r="A696" s="293"/>
      <c r="B696" s="291"/>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291"/>
      <c r="Z696" s="291"/>
    </row>
    <row r="697" spans="1:26" ht="12.75" customHeight="1">
      <c r="A697" s="293"/>
      <c r="B697" s="291"/>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291"/>
      <c r="Z697" s="291"/>
    </row>
    <row r="698" spans="1:26" ht="12.75" customHeight="1">
      <c r="A698" s="293"/>
      <c r="B698" s="291"/>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291"/>
      <c r="Z698" s="291"/>
    </row>
    <row r="699" spans="1:26" ht="12.75" customHeight="1">
      <c r="A699" s="293"/>
      <c r="B699" s="291"/>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291"/>
      <c r="Z699" s="291"/>
    </row>
    <row r="700" spans="1:26" ht="12.75" customHeight="1">
      <c r="A700" s="293"/>
      <c r="B700" s="29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291"/>
      <c r="Z700" s="291"/>
    </row>
    <row r="701" spans="1:26" ht="12.75" customHeight="1">
      <c r="A701" s="293"/>
      <c r="B701" s="291"/>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291"/>
      <c r="Z701" s="291"/>
    </row>
    <row r="702" spans="1:26" ht="12.75" customHeight="1">
      <c r="A702" s="293"/>
      <c r="B702" s="291"/>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291"/>
      <c r="Z702" s="291"/>
    </row>
    <row r="703" spans="1:26" ht="12.75" customHeight="1">
      <c r="A703" s="293"/>
      <c r="B703" s="291"/>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291"/>
      <c r="Z703" s="291"/>
    </row>
    <row r="704" spans="1:26" ht="12.75" customHeight="1">
      <c r="A704" s="293"/>
      <c r="B704" s="291"/>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291"/>
      <c r="Z704" s="291"/>
    </row>
    <row r="705" spans="1:26" ht="12.75" customHeight="1">
      <c r="A705" s="293"/>
      <c r="B705" s="291"/>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291"/>
      <c r="Z705" s="291"/>
    </row>
    <row r="706" spans="1:26" ht="12.75" customHeight="1">
      <c r="A706" s="293"/>
      <c r="B706" s="291"/>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291"/>
      <c r="Z706" s="291"/>
    </row>
    <row r="707" spans="1:26" ht="12.75" customHeight="1">
      <c r="A707" s="293"/>
      <c r="B707" s="291"/>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291"/>
      <c r="Z707" s="291"/>
    </row>
    <row r="708" spans="1:26" ht="12.75" customHeight="1">
      <c r="A708" s="293"/>
      <c r="B708" s="291"/>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291"/>
      <c r="Z708" s="291"/>
    </row>
    <row r="709" spans="1:26" ht="12.75" customHeight="1">
      <c r="A709" s="293"/>
      <c r="B709" s="291"/>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291"/>
      <c r="Z709" s="291"/>
    </row>
    <row r="710" spans="1:26" ht="12.75" customHeight="1">
      <c r="A710" s="293"/>
      <c r="B710" s="291"/>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291"/>
      <c r="Z710" s="291"/>
    </row>
    <row r="711" spans="1:26" ht="12.75" customHeight="1">
      <c r="A711" s="293"/>
      <c r="B711" s="291"/>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291"/>
      <c r="Z711" s="291"/>
    </row>
    <row r="712" spans="1:26" ht="12.75" customHeight="1">
      <c r="A712" s="293"/>
      <c r="B712" s="291"/>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291"/>
      <c r="Z712" s="291"/>
    </row>
    <row r="713" spans="1:26" ht="12.75" customHeight="1">
      <c r="A713" s="293"/>
      <c r="B713" s="291"/>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291"/>
      <c r="Z713" s="291"/>
    </row>
    <row r="714" spans="1:26" ht="12.75" customHeight="1">
      <c r="A714" s="293"/>
      <c r="B714" s="291"/>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291"/>
      <c r="Z714" s="291"/>
    </row>
    <row r="715" spans="1:26" ht="12.75" customHeight="1">
      <c r="A715" s="293"/>
      <c r="B715" s="291"/>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291"/>
      <c r="Z715" s="291"/>
    </row>
    <row r="716" spans="1:26" ht="12.75" customHeight="1">
      <c r="A716" s="293"/>
      <c r="B716" s="291"/>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291"/>
      <c r="Z716" s="291"/>
    </row>
    <row r="717" spans="1:26" ht="12.75" customHeight="1">
      <c r="A717" s="293"/>
      <c r="B717" s="291"/>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291"/>
      <c r="Z717" s="291"/>
    </row>
    <row r="718" spans="1:26" ht="12.75" customHeight="1">
      <c r="A718" s="293"/>
      <c r="B718" s="291"/>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291"/>
      <c r="Z718" s="291"/>
    </row>
    <row r="719" spans="1:26" ht="12.75" customHeight="1">
      <c r="A719" s="293"/>
      <c r="B719" s="291"/>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291"/>
      <c r="Z719" s="291"/>
    </row>
    <row r="720" spans="1:26" ht="12.75" customHeight="1">
      <c r="A720" s="293"/>
      <c r="B720" s="291"/>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291"/>
      <c r="Z720" s="291"/>
    </row>
    <row r="721" spans="1:26" ht="12.75" customHeight="1">
      <c r="A721" s="293"/>
      <c r="B721" s="291"/>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291"/>
      <c r="Z721" s="291"/>
    </row>
    <row r="722" spans="1:26" ht="12.75" customHeight="1">
      <c r="A722" s="293"/>
      <c r="B722" s="291"/>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291"/>
      <c r="Z722" s="291"/>
    </row>
    <row r="723" spans="1:26" ht="12.75" customHeight="1">
      <c r="A723" s="293"/>
      <c r="B723" s="291"/>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291"/>
      <c r="Z723" s="291"/>
    </row>
    <row r="724" spans="1:26" ht="12.75" customHeight="1">
      <c r="A724" s="293"/>
      <c r="B724" s="291"/>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291"/>
      <c r="Z724" s="291"/>
    </row>
    <row r="725" spans="1:26" ht="12.75" customHeight="1">
      <c r="A725" s="293"/>
      <c r="B725" s="291"/>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291"/>
      <c r="Z725" s="291"/>
    </row>
    <row r="726" spans="1:26" ht="12.75" customHeight="1">
      <c r="A726" s="293"/>
      <c r="B726" s="291"/>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291"/>
      <c r="Z726" s="291"/>
    </row>
    <row r="727" spans="1:26" ht="12.75" customHeight="1">
      <c r="A727" s="293"/>
      <c r="B727" s="291"/>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291"/>
      <c r="Z727" s="291"/>
    </row>
    <row r="728" spans="1:26" ht="12.75" customHeight="1">
      <c r="A728" s="293"/>
      <c r="B728" s="291"/>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row>
    <row r="729" spans="1:26" ht="12.75" customHeight="1">
      <c r="A729" s="293"/>
      <c r="B729" s="291"/>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291"/>
      <c r="Z729" s="291"/>
    </row>
    <row r="730" spans="1:26" ht="12.75" customHeight="1">
      <c r="A730" s="293"/>
      <c r="B730" s="291"/>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291"/>
      <c r="Z730" s="291"/>
    </row>
    <row r="731" spans="1:26" ht="12.75" customHeight="1">
      <c r="A731" s="293"/>
      <c r="B731" s="291"/>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291"/>
      <c r="Z731" s="291"/>
    </row>
    <row r="732" spans="1:26" ht="12.75" customHeight="1">
      <c r="A732" s="293"/>
      <c r="B732" s="291"/>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291"/>
      <c r="Z732" s="291"/>
    </row>
    <row r="733" spans="1:26" ht="12.75" customHeight="1">
      <c r="A733" s="293"/>
      <c r="B733" s="291"/>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291"/>
      <c r="Z733" s="291"/>
    </row>
    <row r="734" spans="1:26" ht="12.75" customHeight="1">
      <c r="A734" s="293"/>
      <c r="B734" s="291"/>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291"/>
      <c r="Z734" s="291"/>
    </row>
    <row r="735" spans="1:26" ht="12.75" customHeight="1">
      <c r="A735" s="293"/>
      <c r="B735" s="291"/>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291"/>
      <c r="Z735" s="291"/>
    </row>
    <row r="736" spans="1:26" ht="12.75" customHeight="1">
      <c r="A736" s="293"/>
      <c r="B736" s="291"/>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291"/>
      <c r="Z736" s="291"/>
    </row>
    <row r="737" spans="1:26" ht="12.75" customHeight="1">
      <c r="A737" s="293"/>
      <c r="B737" s="291"/>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291"/>
      <c r="Z737" s="291"/>
    </row>
    <row r="738" spans="1:26" ht="12.75" customHeight="1">
      <c r="A738" s="293"/>
      <c r="B738" s="291"/>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291"/>
      <c r="Z738" s="291"/>
    </row>
    <row r="739" spans="1:26" ht="12.75" customHeight="1">
      <c r="A739" s="293"/>
      <c r="B739" s="291"/>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291"/>
      <c r="Z739" s="291"/>
    </row>
    <row r="740" spans="1:26" ht="12.75" customHeight="1">
      <c r="A740" s="293"/>
      <c r="B740" s="291"/>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291"/>
      <c r="Z740" s="291"/>
    </row>
    <row r="741" spans="1:26" ht="12.75" customHeight="1">
      <c r="A741" s="293"/>
      <c r="B741" s="291"/>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291"/>
      <c r="Z741" s="291"/>
    </row>
    <row r="742" spans="1:26" ht="12.75" customHeight="1">
      <c r="A742" s="293"/>
      <c r="B742" s="291"/>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291"/>
      <c r="Z742" s="291"/>
    </row>
    <row r="743" spans="1:26" ht="12.75" customHeight="1">
      <c r="A743" s="293"/>
      <c r="B743" s="291"/>
      <c r="C743" s="291"/>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291"/>
      <c r="Z743" s="291"/>
    </row>
    <row r="744" spans="1:26" ht="12.75" customHeight="1">
      <c r="A744" s="293"/>
      <c r="B744" s="291"/>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291"/>
      <c r="Z744" s="291"/>
    </row>
    <row r="745" spans="1:26" ht="12.75" customHeight="1">
      <c r="A745" s="293"/>
      <c r="B745" s="291"/>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291"/>
      <c r="Z745" s="291"/>
    </row>
    <row r="746" spans="1:26" ht="12.75" customHeight="1">
      <c r="A746" s="293"/>
      <c r="B746" s="291"/>
      <c r="C746" s="291"/>
      <c r="D746" s="291"/>
      <c r="E746" s="291"/>
      <c r="F746" s="291"/>
      <c r="G746" s="291"/>
      <c r="H746" s="291"/>
      <c r="I746" s="291"/>
      <c r="J746" s="291"/>
      <c r="K746" s="291"/>
      <c r="L746" s="291"/>
      <c r="M746" s="291"/>
      <c r="N746" s="291"/>
      <c r="O746" s="291"/>
      <c r="P746" s="291"/>
      <c r="Q746" s="291"/>
      <c r="R746" s="291"/>
      <c r="S746" s="291"/>
      <c r="T746" s="291"/>
      <c r="U746" s="291"/>
      <c r="V746" s="291"/>
      <c r="W746" s="291"/>
      <c r="X746" s="291"/>
      <c r="Y746" s="291"/>
      <c r="Z746" s="291"/>
    </row>
    <row r="747" spans="1:26" ht="12.75" customHeight="1">
      <c r="A747" s="293"/>
      <c r="B747" s="291"/>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291"/>
      <c r="Z747" s="291"/>
    </row>
    <row r="748" spans="1:26" ht="12.75" customHeight="1">
      <c r="A748" s="293"/>
      <c r="B748" s="291"/>
      <c r="C748" s="291"/>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291"/>
      <c r="Z748" s="291"/>
    </row>
    <row r="749" spans="1:26" ht="12.75" customHeight="1">
      <c r="A749" s="293"/>
      <c r="B749" s="291"/>
      <c r="C749" s="291"/>
      <c r="D749" s="291"/>
      <c r="E749" s="291"/>
      <c r="F749" s="291"/>
      <c r="G749" s="291"/>
      <c r="H749" s="291"/>
      <c r="I749" s="291"/>
      <c r="J749" s="291"/>
      <c r="K749" s="291"/>
      <c r="L749" s="291"/>
      <c r="M749" s="291"/>
      <c r="N749" s="291"/>
      <c r="O749" s="291"/>
      <c r="P749" s="291"/>
      <c r="Q749" s="291"/>
      <c r="R749" s="291"/>
      <c r="S749" s="291"/>
      <c r="T749" s="291"/>
      <c r="U749" s="291"/>
      <c r="V749" s="291"/>
      <c r="W749" s="291"/>
      <c r="X749" s="291"/>
      <c r="Y749" s="291"/>
      <c r="Z749" s="291"/>
    </row>
    <row r="750" spans="1:26" ht="12.75" customHeight="1">
      <c r="A750" s="293"/>
      <c r="B750" s="291"/>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291"/>
      <c r="Z750" s="291"/>
    </row>
    <row r="751" spans="1:26" ht="12.75" customHeight="1">
      <c r="A751" s="293"/>
      <c r="B751" s="291"/>
      <c r="C751" s="291"/>
      <c r="D751" s="291"/>
      <c r="E751" s="291"/>
      <c r="F751" s="291"/>
      <c r="G751" s="291"/>
      <c r="H751" s="291"/>
      <c r="I751" s="291"/>
      <c r="J751" s="291"/>
      <c r="K751" s="291"/>
      <c r="L751" s="291"/>
      <c r="M751" s="291"/>
      <c r="N751" s="291"/>
      <c r="O751" s="291"/>
      <c r="P751" s="291"/>
      <c r="Q751" s="291"/>
      <c r="R751" s="291"/>
      <c r="S751" s="291"/>
      <c r="T751" s="291"/>
      <c r="U751" s="291"/>
      <c r="V751" s="291"/>
      <c r="W751" s="291"/>
      <c r="X751" s="291"/>
      <c r="Y751" s="291"/>
      <c r="Z751" s="291"/>
    </row>
    <row r="752" spans="1:26" ht="12.75" customHeight="1">
      <c r="A752" s="293"/>
      <c r="B752" s="291"/>
      <c r="C752" s="291"/>
      <c r="D752" s="291"/>
      <c r="E752" s="291"/>
      <c r="F752" s="291"/>
      <c r="G752" s="291"/>
      <c r="H752" s="291"/>
      <c r="I752" s="291"/>
      <c r="J752" s="291"/>
      <c r="K752" s="291"/>
      <c r="L752" s="291"/>
      <c r="M752" s="291"/>
      <c r="N752" s="291"/>
      <c r="O752" s="291"/>
      <c r="P752" s="291"/>
      <c r="Q752" s="291"/>
      <c r="R752" s="291"/>
      <c r="S752" s="291"/>
      <c r="T752" s="291"/>
      <c r="U752" s="291"/>
      <c r="V752" s="291"/>
      <c r="W752" s="291"/>
      <c r="X752" s="291"/>
      <c r="Y752" s="291"/>
      <c r="Z752" s="291"/>
    </row>
    <row r="753" spans="1:26" ht="12.75" customHeight="1">
      <c r="A753" s="293"/>
      <c r="B753" s="291"/>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291"/>
      <c r="Z753" s="291"/>
    </row>
    <row r="754" spans="1:26" ht="12.75" customHeight="1">
      <c r="A754" s="293"/>
      <c r="B754" s="291"/>
      <c r="C754" s="291"/>
      <c r="D754" s="291"/>
      <c r="E754" s="291"/>
      <c r="F754" s="291"/>
      <c r="G754" s="291"/>
      <c r="H754" s="291"/>
      <c r="I754" s="291"/>
      <c r="J754" s="291"/>
      <c r="K754" s="291"/>
      <c r="L754" s="291"/>
      <c r="M754" s="291"/>
      <c r="N754" s="291"/>
      <c r="O754" s="291"/>
      <c r="P754" s="291"/>
      <c r="Q754" s="291"/>
      <c r="R754" s="291"/>
      <c r="S754" s="291"/>
      <c r="T754" s="291"/>
      <c r="U754" s="291"/>
      <c r="V754" s="291"/>
      <c r="W754" s="291"/>
      <c r="X754" s="291"/>
      <c r="Y754" s="291"/>
      <c r="Z754" s="291"/>
    </row>
    <row r="755" spans="1:26" ht="12.75" customHeight="1">
      <c r="A755" s="293"/>
      <c r="B755" s="291"/>
      <c r="C755" s="291"/>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291"/>
      <c r="Z755" s="291"/>
    </row>
    <row r="756" spans="1:26" ht="12.75" customHeight="1">
      <c r="A756" s="293"/>
      <c r="B756" s="291"/>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291"/>
      <c r="Z756" s="291"/>
    </row>
    <row r="757" spans="1:26" ht="12.75" customHeight="1">
      <c r="A757" s="293"/>
      <c r="B757" s="291"/>
      <c r="C757" s="291"/>
      <c r="D757" s="291"/>
      <c r="E757" s="291"/>
      <c r="F757" s="291"/>
      <c r="G757" s="291"/>
      <c r="H757" s="291"/>
      <c r="I757" s="291"/>
      <c r="J757" s="291"/>
      <c r="K757" s="291"/>
      <c r="L757" s="291"/>
      <c r="M757" s="291"/>
      <c r="N757" s="291"/>
      <c r="O757" s="291"/>
      <c r="P757" s="291"/>
      <c r="Q757" s="291"/>
      <c r="R757" s="291"/>
      <c r="S757" s="291"/>
      <c r="T757" s="291"/>
      <c r="U757" s="291"/>
      <c r="V757" s="291"/>
      <c r="W757" s="291"/>
      <c r="X757" s="291"/>
      <c r="Y757" s="291"/>
      <c r="Z757" s="291"/>
    </row>
    <row r="758" spans="1:26" ht="12.75" customHeight="1">
      <c r="A758" s="293"/>
      <c r="B758" s="291"/>
      <c r="C758" s="291"/>
      <c r="D758" s="291"/>
      <c r="E758" s="291"/>
      <c r="F758" s="291"/>
      <c r="G758" s="291"/>
      <c r="H758" s="291"/>
      <c r="I758" s="291"/>
      <c r="J758" s="291"/>
      <c r="K758" s="291"/>
      <c r="L758" s="291"/>
      <c r="M758" s="291"/>
      <c r="N758" s="291"/>
      <c r="O758" s="291"/>
      <c r="P758" s="291"/>
      <c r="Q758" s="291"/>
      <c r="R758" s="291"/>
      <c r="S758" s="291"/>
      <c r="T758" s="291"/>
      <c r="U758" s="291"/>
      <c r="V758" s="291"/>
      <c r="W758" s="291"/>
      <c r="X758" s="291"/>
      <c r="Y758" s="291"/>
      <c r="Z758" s="291"/>
    </row>
    <row r="759" spans="1:26" ht="12.75" customHeight="1">
      <c r="A759" s="293"/>
      <c r="B759" s="291"/>
      <c r="C759" s="291"/>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291"/>
      <c r="Z759" s="291"/>
    </row>
    <row r="760" spans="1:26" ht="12.75" customHeight="1">
      <c r="A760" s="293"/>
      <c r="B760" s="291"/>
      <c r="C760" s="291"/>
      <c r="D760" s="291"/>
      <c r="E760" s="291"/>
      <c r="F760" s="291"/>
      <c r="G760" s="291"/>
      <c r="H760" s="291"/>
      <c r="I760" s="291"/>
      <c r="J760" s="291"/>
      <c r="K760" s="291"/>
      <c r="L760" s="291"/>
      <c r="M760" s="291"/>
      <c r="N760" s="291"/>
      <c r="O760" s="291"/>
      <c r="P760" s="291"/>
      <c r="Q760" s="291"/>
      <c r="R760" s="291"/>
      <c r="S760" s="291"/>
      <c r="T760" s="291"/>
      <c r="U760" s="291"/>
      <c r="V760" s="291"/>
      <c r="W760" s="291"/>
      <c r="X760" s="291"/>
      <c r="Y760" s="291"/>
      <c r="Z760" s="291"/>
    </row>
    <row r="761" spans="1:26" ht="12.75" customHeight="1">
      <c r="A761" s="293"/>
      <c r="B761" s="291"/>
      <c r="C761" s="291"/>
      <c r="D761" s="291"/>
      <c r="E761" s="291"/>
      <c r="F761" s="291"/>
      <c r="G761" s="291"/>
      <c r="H761" s="291"/>
      <c r="I761" s="291"/>
      <c r="J761" s="291"/>
      <c r="K761" s="291"/>
      <c r="L761" s="291"/>
      <c r="M761" s="291"/>
      <c r="N761" s="291"/>
      <c r="O761" s="291"/>
      <c r="P761" s="291"/>
      <c r="Q761" s="291"/>
      <c r="R761" s="291"/>
      <c r="S761" s="291"/>
      <c r="T761" s="291"/>
      <c r="U761" s="291"/>
      <c r="V761" s="291"/>
      <c r="W761" s="291"/>
      <c r="X761" s="291"/>
      <c r="Y761" s="291"/>
      <c r="Z761" s="291"/>
    </row>
    <row r="762" spans="1:26" ht="12.75" customHeight="1">
      <c r="A762" s="293"/>
      <c r="B762" s="291"/>
      <c r="C762" s="291"/>
      <c r="D762" s="291"/>
      <c r="E762" s="291"/>
      <c r="F762" s="291"/>
      <c r="G762" s="291"/>
      <c r="H762" s="291"/>
      <c r="I762" s="291"/>
      <c r="J762" s="291"/>
      <c r="K762" s="291"/>
      <c r="L762" s="291"/>
      <c r="M762" s="291"/>
      <c r="N762" s="291"/>
      <c r="O762" s="291"/>
      <c r="P762" s="291"/>
      <c r="Q762" s="291"/>
      <c r="R762" s="291"/>
      <c r="S762" s="291"/>
      <c r="T762" s="291"/>
      <c r="U762" s="291"/>
      <c r="V762" s="291"/>
      <c r="W762" s="291"/>
      <c r="X762" s="291"/>
      <c r="Y762" s="291"/>
      <c r="Z762" s="291"/>
    </row>
    <row r="763" spans="1:26" ht="12.75" customHeight="1">
      <c r="A763" s="293"/>
      <c r="B763" s="291"/>
      <c r="C763" s="291"/>
      <c r="D763" s="291"/>
      <c r="E763" s="291"/>
      <c r="F763" s="291"/>
      <c r="G763" s="291"/>
      <c r="H763" s="291"/>
      <c r="I763" s="291"/>
      <c r="J763" s="291"/>
      <c r="K763" s="291"/>
      <c r="L763" s="291"/>
      <c r="M763" s="291"/>
      <c r="N763" s="291"/>
      <c r="O763" s="291"/>
      <c r="P763" s="291"/>
      <c r="Q763" s="291"/>
      <c r="R763" s="291"/>
      <c r="S763" s="291"/>
      <c r="T763" s="291"/>
      <c r="U763" s="291"/>
      <c r="V763" s="291"/>
      <c r="W763" s="291"/>
      <c r="X763" s="291"/>
      <c r="Y763" s="291"/>
      <c r="Z763" s="291"/>
    </row>
    <row r="764" spans="1:26" ht="12.75" customHeight="1">
      <c r="A764" s="293"/>
      <c r="B764" s="291"/>
      <c r="C764" s="291"/>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291"/>
      <c r="Z764" s="291"/>
    </row>
    <row r="765" spans="1:26" ht="12.75" customHeight="1">
      <c r="A765" s="293"/>
      <c r="B765" s="291"/>
      <c r="C765" s="291"/>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291"/>
      <c r="Z765" s="291"/>
    </row>
    <row r="766" spans="1:26" ht="12.75" customHeight="1">
      <c r="A766" s="293"/>
      <c r="B766" s="291"/>
      <c r="C766" s="291"/>
      <c r="D766" s="291"/>
      <c r="E766" s="291"/>
      <c r="F766" s="291"/>
      <c r="G766" s="291"/>
      <c r="H766" s="291"/>
      <c r="I766" s="291"/>
      <c r="J766" s="291"/>
      <c r="K766" s="291"/>
      <c r="L766" s="291"/>
      <c r="M766" s="291"/>
      <c r="N766" s="291"/>
      <c r="O766" s="291"/>
      <c r="P766" s="291"/>
      <c r="Q766" s="291"/>
      <c r="R766" s="291"/>
      <c r="S766" s="291"/>
      <c r="T766" s="291"/>
      <c r="U766" s="291"/>
      <c r="V766" s="291"/>
      <c r="W766" s="291"/>
      <c r="X766" s="291"/>
      <c r="Y766" s="291"/>
      <c r="Z766" s="291"/>
    </row>
    <row r="767" spans="1:26" ht="12.75" customHeight="1">
      <c r="A767" s="293"/>
      <c r="B767" s="291"/>
      <c r="C767" s="291"/>
      <c r="D767" s="291"/>
      <c r="E767" s="291"/>
      <c r="F767" s="291"/>
      <c r="G767" s="291"/>
      <c r="H767" s="291"/>
      <c r="I767" s="291"/>
      <c r="J767" s="291"/>
      <c r="K767" s="291"/>
      <c r="L767" s="291"/>
      <c r="M767" s="291"/>
      <c r="N767" s="291"/>
      <c r="O767" s="291"/>
      <c r="P767" s="291"/>
      <c r="Q767" s="291"/>
      <c r="R767" s="291"/>
      <c r="S767" s="291"/>
      <c r="T767" s="291"/>
      <c r="U767" s="291"/>
      <c r="V767" s="291"/>
      <c r="W767" s="291"/>
      <c r="X767" s="291"/>
      <c r="Y767" s="291"/>
      <c r="Z767" s="291"/>
    </row>
    <row r="768" spans="1:26" ht="12.75" customHeight="1">
      <c r="A768" s="293"/>
      <c r="B768" s="291"/>
      <c r="C768" s="291"/>
      <c r="D768" s="291"/>
      <c r="E768" s="291"/>
      <c r="F768" s="291"/>
      <c r="G768" s="291"/>
      <c r="H768" s="291"/>
      <c r="I768" s="291"/>
      <c r="J768" s="291"/>
      <c r="K768" s="291"/>
      <c r="L768" s="291"/>
      <c r="M768" s="291"/>
      <c r="N768" s="291"/>
      <c r="O768" s="291"/>
      <c r="P768" s="291"/>
      <c r="Q768" s="291"/>
      <c r="R768" s="291"/>
      <c r="S768" s="291"/>
      <c r="T768" s="291"/>
      <c r="U768" s="291"/>
      <c r="V768" s="291"/>
      <c r="W768" s="291"/>
      <c r="X768" s="291"/>
      <c r="Y768" s="291"/>
      <c r="Z768" s="291"/>
    </row>
    <row r="769" spans="1:26" ht="12.75" customHeight="1">
      <c r="A769" s="293"/>
      <c r="B769" s="291"/>
      <c r="C769" s="291"/>
      <c r="D769" s="291"/>
      <c r="E769" s="291"/>
      <c r="F769" s="291"/>
      <c r="G769" s="291"/>
      <c r="H769" s="291"/>
      <c r="I769" s="291"/>
      <c r="J769" s="291"/>
      <c r="K769" s="291"/>
      <c r="L769" s="291"/>
      <c r="M769" s="291"/>
      <c r="N769" s="291"/>
      <c r="O769" s="291"/>
      <c r="P769" s="291"/>
      <c r="Q769" s="291"/>
      <c r="R769" s="291"/>
      <c r="S769" s="291"/>
      <c r="T769" s="291"/>
      <c r="U769" s="291"/>
      <c r="V769" s="291"/>
      <c r="W769" s="291"/>
      <c r="X769" s="291"/>
      <c r="Y769" s="291"/>
      <c r="Z769" s="291"/>
    </row>
    <row r="770" spans="1:26" ht="12.75" customHeight="1">
      <c r="A770" s="293"/>
      <c r="B770" s="291"/>
      <c r="C770" s="291"/>
      <c r="D770" s="291"/>
      <c r="E770" s="291"/>
      <c r="F770" s="291"/>
      <c r="G770" s="291"/>
      <c r="H770" s="291"/>
      <c r="I770" s="291"/>
      <c r="J770" s="291"/>
      <c r="K770" s="291"/>
      <c r="L770" s="291"/>
      <c r="M770" s="291"/>
      <c r="N770" s="291"/>
      <c r="O770" s="291"/>
      <c r="P770" s="291"/>
      <c r="Q770" s="291"/>
      <c r="R770" s="291"/>
      <c r="S770" s="291"/>
      <c r="T770" s="291"/>
      <c r="U770" s="291"/>
      <c r="V770" s="291"/>
      <c r="W770" s="291"/>
      <c r="X770" s="291"/>
      <c r="Y770" s="291"/>
      <c r="Z770" s="291"/>
    </row>
    <row r="771" spans="1:26" ht="12.75" customHeight="1">
      <c r="A771" s="293"/>
      <c r="B771" s="291"/>
      <c r="C771" s="291"/>
      <c r="D771" s="291"/>
      <c r="E771" s="291"/>
      <c r="F771" s="291"/>
      <c r="G771" s="291"/>
      <c r="H771" s="291"/>
      <c r="I771" s="291"/>
      <c r="J771" s="291"/>
      <c r="K771" s="291"/>
      <c r="L771" s="291"/>
      <c r="M771" s="291"/>
      <c r="N771" s="291"/>
      <c r="O771" s="291"/>
      <c r="P771" s="291"/>
      <c r="Q771" s="291"/>
      <c r="R771" s="291"/>
      <c r="S771" s="291"/>
      <c r="T771" s="291"/>
      <c r="U771" s="291"/>
      <c r="V771" s="291"/>
      <c r="W771" s="291"/>
      <c r="X771" s="291"/>
      <c r="Y771" s="291"/>
      <c r="Z771" s="291"/>
    </row>
    <row r="772" spans="1:26" ht="12.75" customHeight="1">
      <c r="A772" s="293"/>
      <c r="B772" s="291"/>
      <c r="C772" s="291"/>
      <c r="D772" s="291"/>
      <c r="E772" s="291"/>
      <c r="F772" s="291"/>
      <c r="G772" s="291"/>
      <c r="H772" s="291"/>
      <c r="I772" s="291"/>
      <c r="J772" s="291"/>
      <c r="K772" s="291"/>
      <c r="L772" s="291"/>
      <c r="M772" s="291"/>
      <c r="N772" s="291"/>
      <c r="O772" s="291"/>
      <c r="P772" s="291"/>
      <c r="Q772" s="291"/>
      <c r="R772" s="291"/>
      <c r="S772" s="291"/>
      <c r="T772" s="291"/>
      <c r="U772" s="291"/>
      <c r="V772" s="291"/>
      <c r="W772" s="291"/>
      <c r="X772" s="291"/>
      <c r="Y772" s="291"/>
      <c r="Z772" s="291"/>
    </row>
    <row r="773" spans="1:26" ht="12.75" customHeight="1">
      <c r="A773" s="293"/>
      <c r="B773" s="291"/>
      <c r="C773" s="291"/>
      <c r="D773" s="291"/>
      <c r="E773" s="291"/>
      <c r="F773" s="291"/>
      <c r="G773" s="291"/>
      <c r="H773" s="291"/>
      <c r="I773" s="291"/>
      <c r="J773" s="291"/>
      <c r="K773" s="291"/>
      <c r="L773" s="291"/>
      <c r="M773" s="291"/>
      <c r="N773" s="291"/>
      <c r="O773" s="291"/>
      <c r="P773" s="291"/>
      <c r="Q773" s="291"/>
      <c r="R773" s="291"/>
      <c r="S773" s="291"/>
      <c r="T773" s="291"/>
      <c r="U773" s="291"/>
      <c r="V773" s="291"/>
      <c r="W773" s="291"/>
      <c r="X773" s="291"/>
      <c r="Y773" s="291"/>
      <c r="Z773" s="291"/>
    </row>
    <row r="774" spans="1:26" ht="12.75" customHeight="1">
      <c r="A774" s="293"/>
      <c r="B774" s="291"/>
      <c r="C774" s="291"/>
      <c r="D774" s="291"/>
      <c r="E774" s="291"/>
      <c r="F774" s="291"/>
      <c r="G774" s="291"/>
      <c r="H774" s="291"/>
      <c r="I774" s="291"/>
      <c r="J774" s="291"/>
      <c r="K774" s="291"/>
      <c r="L774" s="291"/>
      <c r="M774" s="291"/>
      <c r="N774" s="291"/>
      <c r="O774" s="291"/>
      <c r="P774" s="291"/>
      <c r="Q774" s="291"/>
      <c r="R774" s="291"/>
      <c r="S774" s="291"/>
      <c r="T774" s="291"/>
      <c r="U774" s="291"/>
      <c r="V774" s="291"/>
      <c r="W774" s="291"/>
      <c r="X774" s="291"/>
      <c r="Y774" s="291"/>
      <c r="Z774" s="291"/>
    </row>
    <row r="775" spans="1:26" ht="12.75" customHeight="1">
      <c r="A775" s="293"/>
      <c r="B775" s="291"/>
      <c r="C775" s="291"/>
      <c r="D775" s="291"/>
      <c r="E775" s="291"/>
      <c r="F775" s="291"/>
      <c r="G775" s="291"/>
      <c r="H775" s="291"/>
      <c r="I775" s="291"/>
      <c r="J775" s="291"/>
      <c r="K775" s="291"/>
      <c r="L775" s="291"/>
      <c r="M775" s="291"/>
      <c r="N775" s="291"/>
      <c r="O775" s="291"/>
      <c r="P775" s="291"/>
      <c r="Q775" s="291"/>
      <c r="R775" s="291"/>
      <c r="S775" s="291"/>
      <c r="T775" s="291"/>
      <c r="U775" s="291"/>
      <c r="V775" s="291"/>
      <c r="W775" s="291"/>
      <c r="X775" s="291"/>
      <c r="Y775" s="291"/>
      <c r="Z775" s="291"/>
    </row>
    <row r="776" spans="1:26" ht="12.75" customHeight="1">
      <c r="A776" s="293"/>
      <c r="B776" s="291"/>
      <c r="C776" s="291"/>
      <c r="D776" s="291"/>
      <c r="E776" s="291"/>
      <c r="F776" s="291"/>
      <c r="G776" s="291"/>
      <c r="H776" s="291"/>
      <c r="I776" s="291"/>
      <c r="J776" s="291"/>
      <c r="K776" s="291"/>
      <c r="L776" s="291"/>
      <c r="M776" s="291"/>
      <c r="N776" s="291"/>
      <c r="O776" s="291"/>
      <c r="P776" s="291"/>
      <c r="Q776" s="291"/>
      <c r="R776" s="291"/>
      <c r="S776" s="291"/>
      <c r="T776" s="291"/>
      <c r="U776" s="291"/>
      <c r="V776" s="291"/>
      <c r="W776" s="291"/>
      <c r="X776" s="291"/>
      <c r="Y776" s="291"/>
      <c r="Z776" s="291"/>
    </row>
    <row r="777" spans="1:26" ht="12.75" customHeight="1">
      <c r="A777" s="293"/>
      <c r="B777" s="291"/>
      <c r="C777" s="291"/>
      <c r="D777" s="291"/>
      <c r="E777" s="291"/>
      <c r="F777" s="291"/>
      <c r="G777" s="291"/>
      <c r="H777" s="291"/>
      <c r="I777" s="291"/>
      <c r="J777" s="291"/>
      <c r="K777" s="291"/>
      <c r="L777" s="291"/>
      <c r="M777" s="291"/>
      <c r="N777" s="291"/>
      <c r="O777" s="291"/>
      <c r="P777" s="291"/>
      <c r="Q777" s="291"/>
      <c r="R777" s="291"/>
      <c r="S777" s="291"/>
      <c r="T777" s="291"/>
      <c r="U777" s="291"/>
      <c r="V777" s="291"/>
      <c r="W777" s="291"/>
      <c r="X777" s="291"/>
      <c r="Y777" s="291"/>
      <c r="Z777" s="291"/>
    </row>
    <row r="778" spans="1:26" ht="12.75" customHeight="1">
      <c r="A778" s="293"/>
      <c r="B778" s="291"/>
      <c r="C778" s="291"/>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291"/>
      <c r="Z778" s="291"/>
    </row>
    <row r="779" spans="1:26" ht="12.75" customHeight="1">
      <c r="A779" s="293"/>
      <c r="B779" s="291"/>
      <c r="C779" s="291"/>
      <c r="D779" s="291"/>
      <c r="E779" s="291"/>
      <c r="F779" s="291"/>
      <c r="G779" s="291"/>
      <c r="H779" s="291"/>
      <c r="I779" s="291"/>
      <c r="J779" s="291"/>
      <c r="K779" s="291"/>
      <c r="L779" s="291"/>
      <c r="M779" s="291"/>
      <c r="N779" s="291"/>
      <c r="O779" s="291"/>
      <c r="P779" s="291"/>
      <c r="Q779" s="291"/>
      <c r="R779" s="291"/>
      <c r="S779" s="291"/>
      <c r="T779" s="291"/>
      <c r="U779" s="291"/>
      <c r="V779" s="291"/>
      <c r="W779" s="291"/>
      <c r="X779" s="291"/>
      <c r="Y779" s="291"/>
      <c r="Z779" s="291"/>
    </row>
    <row r="780" spans="1:26" ht="12.75" customHeight="1">
      <c r="A780" s="293"/>
      <c r="B780" s="291"/>
      <c r="C780" s="291"/>
      <c r="D780" s="291"/>
      <c r="E780" s="291"/>
      <c r="F780" s="291"/>
      <c r="G780" s="291"/>
      <c r="H780" s="291"/>
      <c r="I780" s="291"/>
      <c r="J780" s="291"/>
      <c r="K780" s="291"/>
      <c r="L780" s="291"/>
      <c r="M780" s="291"/>
      <c r="N780" s="291"/>
      <c r="O780" s="291"/>
      <c r="P780" s="291"/>
      <c r="Q780" s="291"/>
      <c r="R780" s="291"/>
      <c r="S780" s="291"/>
      <c r="T780" s="291"/>
      <c r="U780" s="291"/>
      <c r="V780" s="291"/>
      <c r="W780" s="291"/>
      <c r="X780" s="291"/>
      <c r="Y780" s="291"/>
      <c r="Z780" s="291"/>
    </row>
    <row r="781" spans="1:26" ht="12.75" customHeight="1">
      <c r="A781" s="293"/>
      <c r="B781" s="291"/>
      <c r="C781" s="291"/>
      <c r="D781" s="291"/>
      <c r="E781" s="291"/>
      <c r="F781" s="291"/>
      <c r="G781" s="291"/>
      <c r="H781" s="291"/>
      <c r="I781" s="291"/>
      <c r="J781" s="291"/>
      <c r="K781" s="291"/>
      <c r="L781" s="291"/>
      <c r="M781" s="291"/>
      <c r="N781" s="291"/>
      <c r="O781" s="291"/>
      <c r="P781" s="291"/>
      <c r="Q781" s="291"/>
      <c r="R781" s="291"/>
      <c r="S781" s="291"/>
      <c r="T781" s="291"/>
      <c r="U781" s="291"/>
      <c r="V781" s="291"/>
      <c r="W781" s="291"/>
      <c r="X781" s="291"/>
      <c r="Y781" s="291"/>
      <c r="Z781" s="291"/>
    </row>
    <row r="782" spans="1:26" ht="12.75" customHeight="1">
      <c r="A782" s="293"/>
      <c r="B782" s="291"/>
      <c r="C782" s="291"/>
      <c r="D782" s="291"/>
      <c r="E782" s="291"/>
      <c r="F782" s="291"/>
      <c r="G782" s="291"/>
      <c r="H782" s="291"/>
      <c r="I782" s="291"/>
      <c r="J782" s="291"/>
      <c r="K782" s="291"/>
      <c r="L782" s="291"/>
      <c r="M782" s="291"/>
      <c r="N782" s="291"/>
      <c r="O782" s="291"/>
      <c r="P782" s="291"/>
      <c r="Q782" s="291"/>
      <c r="R782" s="291"/>
      <c r="S782" s="291"/>
      <c r="T782" s="291"/>
      <c r="U782" s="291"/>
      <c r="V782" s="291"/>
      <c r="W782" s="291"/>
      <c r="X782" s="291"/>
      <c r="Y782" s="291"/>
      <c r="Z782" s="291"/>
    </row>
    <row r="783" spans="1:26" ht="12.75" customHeight="1">
      <c r="A783" s="293"/>
      <c r="B783" s="291"/>
      <c r="C783" s="291"/>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291"/>
      <c r="Z783" s="291"/>
    </row>
    <row r="784" spans="1:26" ht="12.75" customHeight="1">
      <c r="A784" s="293"/>
      <c r="B784" s="291"/>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291"/>
      <c r="Z784" s="291"/>
    </row>
    <row r="785" spans="1:26" ht="12.75" customHeight="1">
      <c r="A785" s="293"/>
      <c r="B785" s="291"/>
      <c r="C785" s="291"/>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291"/>
      <c r="Z785" s="291"/>
    </row>
    <row r="786" spans="1:26" ht="12.75" customHeight="1">
      <c r="A786" s="293"/>
      <c r="B786" s="291"/>
      <c r="C786" s="291"/>
      <c r="D786" s="291"/>
      <c r="E786" s="291"/>
      <c r="F786" s="291"/>
      <c r="G786" s="291"/>
      <c r="H786" s="291"/>
      <c r="I786" s="291"/>
      <c r="J786" s="291"/>
      <c r="K786" s="291"/>
      <c r="L786" s="291"/>
      <c r="M786" s="291"/>
      <c r="N786" s="291"/>
      <c r="O786" s="291"/>
      <c r="P786" s="291"/>
      <c r="Q786" s="291"/>
      <c r="R786" s="291"/>
      <c r="S786" s="291"/>
      <c r="T786" s="291"/>
      <c r="U786" s="291"/>
      <c r="V786" s="291"/>
      <c r="W786" s="291"/>
      <c r="X786" s="291"/>
      <c r="Y786" s="291"/>
      <c r="Z786" s="291"/>
    </row>
    <row r="787" spans="1:26" ht="12.75" customHeight="1">
      <c r="A787" s="293"/>
      <c r="B787" s="291"/>
      <c r="C787" s="291"/>
      <c r="D787" s="291"/>
      <c r="E787" s="291"/>
      <c r="F787" s="291"/>
      <c r="G787" s="291"/>
      <c r="H787" s="291"/>
      <c r="I787" s="291"/>
      <c r="J787" s="291"/>
      <c r="K787" s="291"/>
      <c r="L787" s="291"/>
      <c r="M787" s="291"/>
      <c r="N787" s="291"/>
      <c r="O787" s="291"/>
      <c r="P787" s="291"/>
      <c r="Q787" s="291"/>
      <c r="R787" s="291"/>
      <c r="S787" s="291"/>
      <c r="T787" s="291"/>
      <c r="U787" s="291"/>
      <c r="V787" s="291"/>
      <c r="W787" s="291"/>
      <c r="X787" s="291"/>
      <c r="Y787" s="291"/>
      <c r="Z787" s="291"/>
    </row>
    <row r="788" spans="1:26" ht="12.75" customHeight="1">
      <c r="A788" s="293"/>
      <c r="B788" s="291"/>
      <c r="C788" s="291"/>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291"/>
      <c r="Z788" s="291"/>
    </row>
    <row r="789" spans="1:26" ht="12.75" customHeight="1">
      <c r="A789" s="293"/>
      <c r="B789" s="291"/>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291"/>
      <c r="Z789" s="291"/>
    </row>
    <row r="790" spans="1:26" ht="12.75" customHeight="1">
      <c r="A790" s="293"/>
      <c r="B790" s="291"/>
      <c r="C790" s="291"/>
      <c r="D790" s="291"/>
      <c r="E790" s="291"/>
      <c r="F790" s="291"/>
      <c r="G790" s="291"/>
      <c r="H790" s="291"/>
      <c r="I790" s="291"/>
      <c r="J790" s="291"/>
      <c r="K790" s="291"/>
      <c r="L790" s="291"/>
      <c r="M790" s="291"/>
      <c r="N790" s="291"/>
      <c r="O790" s="291"/>
      <c r="P790" s="291"/>
      <c r="Q790" s="291"/>
      <c r="R790" s="291"/>
      <c r="S790" s="291"/>
      <c r="T790" s="291"/>
      <c r="U790" s="291"/>
      <c r="V790" s="291"/>
      <c r="W790" s="291"/>
      <c r="X790" s="291"/>
      <c r="Y790" s="291"/>
      <c r="Z790" s="291"/>
    </row>
    <row r="791" spans="1:26" ht="12.75" customHeight="1">
      <c r="A791" s="293"/>
      <c r="B791" s="291"/>
      <c r="C791" s="291"/>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291"/>
      <c r="Z791" s="291"/>
    </row>
    <row r="792" spans="1:26" ht="12.75" customHeight="1">
      <c r="A792" s="293"/>
      <c r="B792" s="291"/>
      <c r="C792" s="291"/>
      <c r="D792" s="291"/>
      <c r="E792" s="291"/>
      <c r="F792" s="291"/>
      <c r="G792" s="291"/>
      <c r="H792" s="291"/>
      <c r="I792" s="291"/>
      <c r="J792" s="291"/>
      <c r="K792" s="291"/>
      <c r="L792" s="291"/>
      <c r="M792" s="291"/>
      <c r="N792" s="291"/>
      <c r="O792" s="291"/>
      <c r="P792" s="291"/>
      <c r="Q792" s="291"/>
      <c r="R792" s="291"/>
      <c r="S792" s="291"/>
      <c r="T792" s="291"/>
      <c r="U792" s="291"/>
      <c r="V792" s="291"/>
      <c r="W792" s="291"/>
      <c r="X792" s="291"/>
      <c r="Y792" s="291"/>
      <c r="Z792" s="291"/>
    </row>
    <row r="793" spans="1:26" ht="12.75" customHeight="1">
      <c r="A793" s="293"/>
      <c r="B793" s="291"/>
      <c r="C793" s="291"/>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291"/>
      <c r="Z793" s="291"/>
    </row>
    <row r="794" spans="1:26" ht="12.75" customHeight="1">
      <c r="A794" s="293"/>
      <c r="B794" s="291"/>
      <c r="C794" s="291"/>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291"/>
      <c r="Z794" s="291"/>
    </row>
    <row r="795" spans="1:26" ht="12.75" customHeight="1">
      <c r="A795" s="293"/>
      <c r="B795" s="291"/>
      <c r="C795" s="291"/>
      <c r="D795" s="291"/>
      <c r="E795" s="291"/>
      <c r="F795" s="291"/>
      <c r="G795" s="291"/>
      <c r="H795" s="291"/>
      <c r="I795" s="291"/>
      <c r="J795" s="291"/>
      <c r="K795" s="291"/>
      <c r="L795" s="291"/>
      <c r="M795" s="291"/>
      <c r="N795" s="291"/>
      <c r="O795" s="291"/>
      <c r="P795" s="291"/>
      <c r="Q795" s="291"/>
      <c r="R795" s="291"/>
      <c r="S795" s="291"/>
      <c r="T795" s="291"/>
      <c r="U795" s="291"/>
      <c r="V795" s="291"/>
      <c r="W795" s="291"/>
      <c r="X795" s="291"/>
      <c r="Y795" s="291"/>
      <c r="Z795" s="291"/>
    </row>
    <row r="796" spans="1:26" ht="12.75" customHeight="1">
      <c r="A796" s="293"/>
      <c r="B796" s="291"/>
      <c r="C796" s="291"/>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291"/>
      <c r="Z796" s="291"/>
    </row>
    <row r="797" spans="1:26" ht="12.75" customHeight="1">
      <c r="A797" s="293"/>
      <c r="B797" s="291"/>
      <c r="C797" s="291"/>
      <c r="D797" s="291"/>
      <c r="E797" s="291"/>
      <c r="F797" s="291"/>
      <c r="G797" s="291"/>
      <c r="H797" s="291"/>
      <c r="I797" s="291"/>
      <c r="J797" s="291"/>
      <c r="K797" s="291"/>
      <c r="L797" s="291"/>
      <c r="M797" s="291"/>
      <c r="N797" s="291"/>
      <c r="O797" s="291"/>
      <c r="P797" s="291"/>
      <c r="Q797" s="291"/>
      <c r="R797" s="291"/>
      <c r="S797" s="291"/>
      <c r="T797" s="291"/>
      <c r="U797" s="291"/>
      <c r="V797" s="291"/>
      <c r="W797" s="291"/>
      <c r="X797" s="291"/>
      <c r="Y797" s="291"/>
      <c r="Z797" s="291"/>
    </row>
    <row r="798" spans="1:26" ht="12.75" customHeight="1">
      <c r="A798" s="293"/>
      <c r="B798" s="291"/>
      <c r="C798" s="291"/>
      <c r="D798" s="291"/>
      <c r="E798" s="291"/>
      <c r="F798" s="291"/>
      <c r="G798" s="291"/>
      <c r="H798" s="291"/>
      <c r="I798" s="291"/>
      <c r="J798" s="291"/>
      <c r="K798" s="291"/>
      <c r="L798" s="291"/>
      <c r="M798" s="291"/>
      <c r="N798" s="291"/>
      <c r="O798" s="291"/>
      <c r="P798" s="291"/>
      <c r="Q798" s="291"/>
      <c r="R798" s="291"/>
      <c r="S798" s="291"/>
      <c r="T798" s="291"/>
      <c r="U798" s="291"/>
      <c r="V798" s="291"/>
      <c r="W798" s="291"/>
      <c r="X798" s="291"/>
      <c r="Y798" s="291"/>
      <c r="Z798" s="291"/>
    </row>
    <row r="799" spans="1:26" ht="12.75" customHeight="1">
      <c r="A799" s="293"/>
      <c r="B799" s="291"/>
      <c r="C799" s="291"/>
      <c r="D799" s="291"/>
      <c r="E799" s="291"/>
      <c r="F799" s="291"/>
      <c r="G799" s="291"/>
      <c r="H799" s="291"/>
      <c r="I799" s="291"/>
      <c r="J799" s="291"/>
      <c r="K799" s="291"/>
      <c r="L799" s="291"/>
      <c r="M799" s="291"/>
      <c r="N799" s="291"/>
      <c r="O799" s="291"/>
      <c r="P799" s="291"/>
      <c r="Q799" s="291"/>
      <c r="R799" s="291"/>
      <c r="S799" s="291"/>
      <c r="T799" s="291"/>
      <c r="U799" s="291"/>
      <c r="V799" s="291"/>
      <c r="W799" s="291"/>
      <c r="X799" s="291"/>
      <c r="Y799" s="291"/>
      <c r="Z799" s="291"/>
    </row>
    <row r="800" spans="1:26" ht="12.75" customHeight="1">
      <c r="A800" s="293"/>
      <c r="B800" s="291"/>
      <c r="C800" s="291"/>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291"/>
      <c r="Z800" s="291"/>
    </row>
    <row r="801" spans="1:26" ht="12.75" customHeight="1">
      <c r="A801" s="293"/>
      <c r="B801" s="291"/>
      <c r="C801" s="291"/>
      <c r="D801" s="291"/>
      <c r="E801" s="291"/>
      <c r="F801" s="291"/>
      <c r="G801" s="291"/>
      <c r="H801" s="291"/>
      <c r="I801" s="291"/>
      <c r="J801" s="291"/>
      <c r="K801" s="291"/>
      <c r="L801" s="291"/>
      <c r="M801" s="291"/>
      <c r="N801" s="291"/>
      <c r="O801" s="291"/>
      <c r="P801" s="291"/>
      <c r="Q801" s="291"/>
      <c r="R801" s="291"/>
      <c r="S801" s="291"/>
      <c r="T801" s="291"/>
      <c r="U801" s="291"/>
      <c r="V801" s="291"/>
      <c r="W801" s="291"/>
      <c r="X801" s="291"/>
      <c r="Y801" s="291"/>
      <c r="Z801" s="291"/>
    </row>
    <row r="802" spans="1:26" ht="12.75" customHeight="1">
      <c r="A802" s="293"/>
      <c r="B802" s="291"/>
      <c r="C802" s="291"/>
      <c r="D802" s="291"/>
      <c r="E802" s="291"/>
      <c r="F802" s="291"/>
      <c r="G802" s="291"/>
      <c r="H802" s="291"/>
      <c r="I802" s="291"/>
      <c r="J802" s="291"/>
      <c r="K802" s="291"/>
      <c r="L802" s="291"/>
      <c r="M802" s="291"/>
      <c r="N802" s="291"/>
      <c r="O802" s="291"/>
      <c r="P802" s="291"/>
      <c r="Q802" s="291"/>
      <c r="R802" s="291"/>
      <c r="S802" s="291"/>
      <c r="T802" s="291"/>
      <c r="U802" s="291"/>
      <c r="V802" s="291"/>
      <c r="W802" s="291"/>
      <c r="X802" s="291"/>
      <c r="Y802" s="291"/>
      <c r="Z802" s="291"/>
    </row>
    <row r="803" spans="1:26" ht="12.75" customHeight="1">
      <c r="A803" s="293"/>
      <c r="B803" s="291"/>
      <c r="C803" s="291"/>
      <c r="D803" s="291"/>
      <c r="E803" s="291"/>
      <c r="F803" s="291"/>
      <c r="G803" s="291"/>
      <c r="H803" s="291"/>
      <c r="I803" s="291"/>
      <c r="J803" s="291"/>
      <c r="K803" s="291"/>
      <c r="L803" s="291"/>
      <c r="M803" s="291"/>
      <c r="N803" s="291"/>
      <c r="O803" s="291"/>
      <c r="P803" s="291"/>
      <c r="Q803" s="291"/>
      <c r="R803" s="291"/>
      <c r="S803" s="291"/>
      <c r="T803" s="291"/>
      <c r="U803" s="291"/>
      <c r="V803" s="291"/>
      <c r="W803" s="291"/>
      <c r="X803" s="291"/>
      <c r="Y803" s="291"/>
      <c r="Z803" s="291"/>
    </row>
    <row r="804" spans="1:26" ht="12.75" customHeight="1">
      <c r="A804" s="293"/>
      <c r="B804" s="291"/>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291"/>
      <c r="Z804" s="291"/>
    </row>
    <row r="805" spans="1:26" ht="12.75" customHeight="1">
      <c r="A805" s="293"/>
      <c r="B805" s="291"/>
      <c r="C805" s="291"/>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291"/>
      <c r="Z805" s="291"/>
    </row>
    <row r="806" spans="1:26" ht="12.75" customHeight="1">
      <c r="A806" s="293"/>
      <c r="B806" s="291"/>
      <c r="C806" s="291"/>
      <c r="D806" s="291"/>
      <c r="E806" s="291"/>
      <c r="F806" s="291"/>
      <c r="G806" s="291"/>
      <c r="H806" s="291"/>
      <c r="I806" s="291"/>
      <c r="J806" s="291"/>
      <c r="K806" s="291"/>
      <c r="L806" s="291"/>
      <c r="M806" s="291"/>
      <c r="N806" s="291"/>
      <c r="O806" s="291"/>
      <c r="P806" s="291"/>
      <c r="Q806" s="291"/>
      <c r="R806" s="291"/>
      <c r="S806" s="291"/>
      <c r="T806" s="291"/>
      <c r="U806" s="291"/>
      <c r="V806" s="291"/>
      <c r="W806" s="291"/>
      <c r="X806" s="291"/>
      <c r="Y806" s="291"/>
      <c r="Z806" s="291"/>
    </row>
    <row r="807" spans="1:26" ht="12.75" customHeight="1">
      <c r="A807" s="293"/>
      <c r="B807" s="291"/>
      <c r="C807" s="291"/>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291"/>
      <c r="Z807" s="291"/>
    </row>
    <row r="808" spans="1:26" ht="12.75" customHeight="1">
      <c r="A808" s="293"/>
      <c r="B808" s="291"/>
      <c r="C808" s="291"/>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291"/>
      <c r="Z808" s="291"/>
    </row>
    <row r="809" spans="1:26" ht="12.75" customHeight="1">
      <c r="A809" s="293"/>
      <c r="B809" s="291"/>
      <c r="C809" s="291"/>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291"/>
      <c r="Z809" s="291"/>
    </row>
    <row r="810" spans="1:26" ht="12.75" customHeight="1">
      <c r="A810" s="293"/>
      <c r="B810" s="291"/>
      <c r="C810" s="291"/>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291"/>
      <c r="Z810" s="291"/>
    </row>
    <row r="811" spans="1:26" ht="12.75" customHeight="1">
      <c r="A811" s="293"/>
      <c r="B811" s="291"/>
      <c r="C811" s="291"/>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291"/>
      <c r="Z811" s="291"/>
    </row>
    <row r="812" spans="1:26" ht="12.75" customHeight="1">
      <c r="A812" s="293"/>
      <c r="B812" s="291"/>
      <c r="C812" s="291"/>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291"/>
      <c r="Z812" s="291"/>
    </row>
    <row r="813" spans="1:26" ht="12.75" customHeight="1">
      <c r="A813" s="293"/>
      <c r="B813" s="291"/>
      <c r="C813" s="291"/>
      <c r="D813" s="291"/>
      <c r="E813" s="291"/>
      <c r="F813" s="291"/>
      <c r="G813" s="291"/>
      <c r="H813" s="291"/>
      <c r="I813" s="291"/>
      <c r="J813" s="291"/>
      <c r="K813" s="291"/>
      <c r="L813" s="291"/>
      <c r="M813" s="291"/>
      <c r="N813" s="291"/>
      <c r="O813" s="291"/>
      <c r="P813" s="291"/>
      <c r="Q813" s="291"/>
      <c r="R813" s="291"/>
      <c r="S813" s="291"/>
      <c r="T813" s="291"/>
      <c r="U813" s="291"/>
      <c r="V813" s="291"/>
      <c r="W813" s="291"/>
      <c r="X813" s="291"/>
      <c r="Y813" s="291"/>
      <c r="Z813" s="291"/>
    </row>
    <row r="814" spans="1:26" ht="12.75" customHeight="1">
      <c r="A814" s="293"/>
      <c r="B814" s="291"/>
      <c r="C814" s="291"/>
      <c r="D814" s="291"/>
      <c r="E814" s="291"/>
      <c r="F814" s="291"/>
      <c r="G814" s="291"/>
      <c r="H814" s="291"/>
      <c r="I814" s="291"/>
      <c r="J814" s="291"/>
      <c r="K814" s="291"/>
      <c r="L814" s="291"/>
      <c r="M814" s="291"/>
      <c r="N814" s="291"/>
      <c r="O814" s="291"/>
      <c r="P814" s="291"/>
      <c r="Q814" s="291"/>
      <c r="R814" s="291"/>
      <c r="S814" s="291"/>
      <c r="T814" s="291"/>
      <c r="U814" s="291"/>
      <c r="V814" s="291"/>
      <c r="W814" s="291"/>
      <c r="X814" s="291"/>
      <c r="Y814" s="291"/>
      <c r="Z814" s="291"/>
    </row>
    <row r="815" spans="1:26" ht="12.75" customHeight="1">
      <c r="A815" s="293"/>
      <c r="B815" s="291"/>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291"/>
      <c r="Z815" s="291"/>
    </row>
    <row r="816" spans="1:26" ht="12.75" customHeight="1">
      <c r="A816" s="293"/>
      <c r="B816" s="291"/>
      <c r="C816" s="291"/>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291"/>
      <c r="Z816" s="291"/>
    </row>
    <row r="817" spans="1:26" ht="12.75" customHeight="1">
      <c r="A817" s="293"/>
      <c r="B817" s="291"/>
      <c r="C817" s="291"/>
      <c r="D817" s="291"/>
      <c r="E817" s="291"/>
      <c r="F817" s="291"/>
      <c r="G817" s="291"/>
      <c r="H817" s="291"/>
      <c r="I817" s="291"/>
      <c r="J817" s="291"/>
      <c r="K817" s="291"/>
      <c r="L817" s="291"/>
      <c r="M817" s="291"/>
      <c r="N817" s="291"/>
      <c r="O817" s="291"/>
      <c r="P817" s="291"/>
      <c r="Q817" s="291"/>
      <c r="R817" s="291"/>
      <c r="S817" s="291"/>
      <c r="T817" s="291"/>
      <c r="U817" s="291"/>
      <c r="V817" s="291"/>
      <c r="W817" s="291"/>
      <c r="X817" s="291"/>
      <c r="Y817" s="291"/>
      <c r="Z817" s="291"/>
    </row>
    <row r="818" spans="1:26" ht="12.75" customHeight="1">
      <c r="A818" s="293"/>
      <c r="B818" s="291"/>
      <c r="C818" s="291"/>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291"/>
      <c r="Z818" s="291"/>
    </row>
    <row r="819" spans="1:26" ht="12.75" customHeight="1">
      <c r="A819" s="293"/>
      <c r="B819" s="291"/>
      <c r="C819" s="291"/>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291"/>
      <c r="Z819" s="291"/>
    </row>
    <row r="820" spans="1:26" ht="12.75" customHeight="1">
      <c r="A820" s="293"/>
      <c r="B820" s="291"/>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291"/>
      <c r="Z820" s="291"/>
    </row>
    <row r="821" spans="1:26" ht="12.75" customHeight="1">
      <c r="A821" s="293"/>
      <c r="B821" s="291"/>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291"/>
      <c r="Z821" s="291"/>
    </row>
    <row r="822" spans="1:26" ht="12.75" customHeight="1">
      <c r="A822" s="293"/>
      <c r="B822" s="291"/>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291"/>
      <c r="Z822" s="291"/>
    </row>
    <row r="823" spans="1:26" ht="12.75" customHeight="1">
      <c r="A823" s="293"/>
      <c r="B823" s="291"/>
      <c r="C823" s="291"/>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291"/>
      <c r="Z823" s="291"/>
    </row>
    <row r="824" spans="1:26" ht="12.75" customHeight="1">
      <c r="A824" s="293"/>
      <c r="B824" s="291"/>
      <c r="C824" s="291"/>
      <c r="D824" s="291"/>
      <c r="E824" s="291"/>
      <c r="F824" s="291"/>
      <c r="G824" s="291"/>
      <c r="H824" s="291"/>
      <c r="I824" s="291"/>
      <c r="J824" s="291"/>
      <c r="K824" s="291"/>
      <c r="L824" s="291"/>
      <c r="M824" s="291"/>
      <c r="N824" s="291"/>
      <c r="O824" s="291"/>
      <c r="P824" s="291"/>
      <c r="Q824" s="291"/>
      <c r="R824" s="291"/>
      <c r="S824" s="291"/>
      <c r="T824" s="291"/>
      <c r="U824" s="291"/>
      <c r="V824" s="291"/>
      <c r="W824" s="291"/>
      <c r="X824" s="291"/>
      <c r="Y824" s="291"/>
      <c r="Z824" s="291"/>
    </row>
    <row r="825" spans="1:26" ht="12.75" customHeight="1">
      <c r="A825" s="293"/>
      <c r="B825" s="291"/>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291"/>
      <c r="Z825" s="291"/>
    </row>
    <row r="826" spans="1:26" ht="12.75" customHeight="1">
      <c r="A826" s="293"/>
      <c r="B826" s="291"/>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291"/>
      <c r="Z826" s="291"/>
    </row>
    <row r="827" spans="1:26" ht="12.75" customHeight="1">
      <c r="A827" s="293"/>
      <c r="B827" s="291"/>
      <c r="C827" s="291"/>
      <c r="D827" s="291"/>
      <c r="E827" s="291"/>
      <c r="F827" s="291"/>
      <c r="G827" s="291"/>
      <c r="H827" s="291"/>
      <c r="I827" s="291"/>
      <c r="J827" s="291"/>
      <c r="K827" s="291"/>
      <c r="L827" s="291"/>
      <c r="M827" s="291"/>
      <c r="N827" s="291"/>
      <c r="O827" s="291"/>
      <c r="P827" s="291"/>
      <c r="Q827" s="291"/>
      <c r="R827" s="291"/>
      <c r="S827" s="291"/>
      <c r="T827" s="291"/>
      <c r="U827" s="291"/>
      <c r="V827" s="291"/>
      <c r="W827" s="291"/>
      <c r="X827" s="291"/>
      <c r="Y827" s="291"/>
      <c r="Z827" s="291"/>
    </row>
    <row r="828" spans="1:26" ht="12.75" customHeight="1">
      <c r="A828" s="293"/>
      <c r="B828" s="291"/>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291"/>
      <c r="Z828" s="291"/>
    </row>
    <row r="829" spans="1:26" ht="12.75" customHeight="1">
      <c r="A829" s="293"/>
      <c r="B829" s="291"/>
      <c r="C829" s="291"/>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291"/>
      <c r="Z829" s="291"/>
    </row>
    <row r="830" spans="1:26" ht="12.75" customHeight="1">
      <c r="A830" s="293"/>
      <c r="B830" s="291"/>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291"/>
      <c r="Z830" s="291"/>
    </row>
    <row r="831" spans="1:26" ht="12.75" customHeight="1">
      <c r="A831" s="293"/>
      <c r="B831" s="291"/>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291"/>
      <c r="Z831" s="291"/>
    </row>
    <row r="832" spans="1:26" ht="12.75" customHeight="1">
      <c r="A832" s="293"/>
      <c r="B832" s="291"/>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291"/>
      <c r="Z832" s="291"/>
    </row>
    <row r="833" spans="1:26" ht="12.75" customHeight="1">
      <c r="A833" s="293"/>
      <c r="B833" s="291"/>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291"/>
      <c r="Z833" s="291"/>
    </row>
    <row r="834" spans="1:26" ht="12.75" customHeight="1">
      <c r="A834" s="293"/>
      <c r="B834" s="291"/>
      <c r="C834" s="291"/>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291"/>
      <c r="Z834" s="291"/>
    </row>
    <row r="835" spans="1:26" ht="12.75" customHeight="1">
      <c r="A835" s="293"/>
      <c r="B835" s="291"/>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291"/>
      <c r="Z835" s="291"/>
    </row>
    <row r="836" spans="1:26" ht="12.75" customHeight="1">
      <c r="A836" s="293"/>
      <c r="B836" s="291"/>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291"/>
      <c r="Z836" s="291"/>
    </row>
    <row r="837" spans="1:26" ht="12.75" customHeight="1">
      <c r="A837" s="293"/>
      <c r="B837" s="291"/>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291"/>
      <c r="Z837" s="291"/>
    </row>
    <row r="838" spans="1:26" ht="12.75" customHeight="1">
      <c r="A838" s="293"/>
      <c r="B838" s="291"/>
      <c r="C838" s="291"/>
      <c r="D838" s="291"/>
      <c r="E838" s="291"/>
      <c r="F838" s="291"/>
      <c r="G838" s="291"/>
      <c r="H838" s="291"/>
      <c r="I838" s="291"/>
      <c r="J838" s="291"/>
      <c r="K838" s="291"/>
      <c r="L838" s="291"/>
      <c r="M838" s="291"/>
      <c r="N838" s="291"/>
      <c r="O838" s="291"/>
      <c r="P838" s="291"/>
      <c r="Q838" s="291"/>
      <c r="R838" s="291"/>
      <c r="S838" s="291"/>
      <c r="T838" s="291"/>
      <c r="U838" s="291"/>
      <c r="V838" s="291"/>
      <c r="W838" s="291"/>
      <c r="X838" s="291"/>
      <c r="Y838" s="291"/>
      <c r="Z838" s="291"/>
    </row>
    <row r="839" spans="1:26" ht="12.75" customHeight="1">
      <c r="A839" s="293"/>
      <c r="B839" s="291"/>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291"/>
      <c r="Z839" s="291"/>
    </row>
    <row r="840" spans="1:26" ht="12.75" customHeight="1">
      <c r="A840" s="293"/>
      <c r="B840" s="291"/>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291"/>
      <c r="Z840" s="291"/>
    </row>
    <row r="841" spans="1:26" ht="12.75" customHeight="1">
      <c r="A841" s="293"/>
      <c r="B841" s="291"/>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291"/>
      <c r="Z841" s="291"/>
    </row>
    <row r="842" spans="1:26" ht="12.75" customHeight="1">
      <c r="A842" s="293"/>
      <c r="B842" s="291"/>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291"/>
      <c r="Z842" s="291"/>
    </row>
    <row r="843" spans="1:26" ht="12.75" customHeight="1">
      <c r="A843" s="293"/>
      <c r="B843" s="291"/>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291"/>
      <c r="Z843" s="291"/>
    </row>
    <row r="844" spans="1:26" ht="12.75" customHeight="1">
      <c r="A844" s="293"/>
      <c r="B844" s="291"/>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291"/>
      <c r="Z844" s="291"/>
    </row>
    <row r="845" spans="1:26" ht="12.75" customHeight="1">
      <c r="A845" s="293"/>
      <c r="B845" s="291"/>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291"/>
      <c r="Z845" s="291"/>
    </row>
    <row r="846" spans="1:26" ht="12.75" customHeight="1">
      <c r="A846" s="293"/>
      <c r="B846" s="291"/>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291"/>
      <c r="Z846" s="291"/>
    </row>
    <row r="847" spans="1:26" ht="12.75" customHeight="1">
      <c r="A847" s="293"/>
      <c r="B847" s="291"/>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291"/>
      <c r="Z847" s="291"/>
    </row>
    <row r="848" spans="1:26" ht="12.75" customHeight="1">
      <c r="A848" s="293"/>
      <c r="B848" s="291"/>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291"/>
      <c r="Z848" s="291"/>
    </row>
    <row r="849" spans="1:26" ht="12.75" customHeight="1">
      <c r="A849" s="293"/>
      <c r="B849" s="291"/>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291"/>
      <c r="Z849" s="291"/>
    </row>
    <row r="850" spans="1:26" ht="12.75" customHeight="1">
      <c r="A850" s="293"/>
      <c r="B850" s="291"/>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291"/>
      <c r="Z850" s="291"/>
    </row>
    <row r="851" spans="1:26" ht="12.75" customHeight="1">
      <c r="A851" s="293"/>
      <c r="B851" s="291"/>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291"/>
      <c r="Z851" s="291"/>
    </row>
    <row r="852" spans="1:26" ht="12.75" customHeight="1">
      <c r="A852" s="293"/>
      <c r="B852" s="291"/>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291"/>
      <c r="Z852" s="291"/>
    </row>
    <row r="853" spans="1:26" ht="12.75" customHeight="1">
      <c r="A853" s="293"/>
      <c r="B853" s="291"/>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291"/>
      <c r="Z853" s="291"/>
    </row>
    <row r="854" spans="1:26" ht="12.75" customHeight="1">
      <c r="A854" s="293"/>
      <c r="B854" s="291"/>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291"/>
      <c r="Z854" s="291"/>
    </row>
    <row r="855" spans="1:26" ht="12.75" customHeight="1">
      <c r="A855" s="293"/>
      <c r="B855" s="291"/>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291"/>
      <c r="Z855" s="291"/>
    </row>
    <row r="856" spans="1:26" ht="12.75" customHeight="1">
      <c r="A856" s="293"/>
      <c r="B856" s="291"/>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291"/>
      <c r="Z856" s="291"/>
    </row>
    <row r="857" spans="1:26" ht="12.75" customHeight="1">
      <c r="A857" s="293"/>
      <c r="B857" s="291"/>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291"/>
      <c r="Z857" s="291"/>
    </row>
    <row r="858" spans="1:26" ht="12.75" customHeight="1">
      <c r="A858" s="293"/>
      <c r="B858" s="291"/>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291"/>
      <c r="Z858" s="291"/>
    </row>
    <row r="859" spans="1:26" ht="12.75" customHeight="1">
      <c r="A859" s="293"/>
      <c r="B859" s="291"/>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291"/>
      <c r="Z859" s="291"/>
    </row>
    <row r="860" spans="1:26" ht="12.75" customHeight="1">
      <c r="A860" s="293"/>
      <c r="B860" s="291"/>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291"/>
      <c r="Z860" s="291"/>
    </row>
    <row r="861" spans="1:26" ht="12.75" customHeight="1">
      <c r="A861" s="293"/>
      <c r="B861" s="291"/>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291"/>
      <c r="Z861" s="291"/>
    </row>
    <row r="862" spans="1:26" ht="12.75" customHeight="1">
      <c r="A862" s="293"/>
      <c r="B862" s="291"/>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291"/>
      <c r="Z862" s="291"/>
    </row>
    <row r="863" spans="1:26" ht="12.75" customHeight="1">
      <c r="A863" s="293"/>
      <c r="B863" s="291"/>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291"/>
      <c r="Z863" s="291"/>
    </row>
    <row r="864" spans="1:26" ht="12.75" customHeight="1">
      <c r="A864" s="293"/>
      <c r="B864" s="291"/>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291"/>
      <c r="Z864" s="291"/>
    </row>
    <row r="865" spans="1:26" ht="12.75" customHeight="1">
      <c r="A865" s="293"/>
      <c r="B865" s="291"/>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291"/>
      <c r="Z865" s="291"/>
    </row>
    <row r="866" spans="1:26" ht="12.75" customHeight="1">
      <c r="A866" s="293"/>
      <c r="B866" s="291"/>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291"/>
      <c r="Z866" s="291"/>
    </row>
    <row r="867" spans="1:26" ht="12.75" customHeight="1">
      <c r="A867" s="293"/>
      <c r="B867" s="291"/>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291"/>
      <c r="Z867" s="291"/>
    </row>
    <row r="868" spans="1:26" ht="12.75" customHeight="1">
      <c r="A868" s="293"/>
      <c r="B868" s="291"/>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291"/>
      <c r="Z868" s="291"/>
    </row>
    <row r="869" spans="1:26" ht="12.75" customHeight="1">
      <c r="A869" s="293"/>
      <c r="B869" s="291"/>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291"/>
      <c r="Z869" s="291"/>
    </row>
    <row r="870" spans="1:26" ht="12.75" customHeight="1">
      <c r="A870" s="293"/>
      <c r="B870" s="291"/>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291"/>
      <c r="Z870" s="291"/>
    </row>
    <row r="871" spans="1:26" ht="12.75" customHeight="1">
      <c r="A871" s="293"/>
      <c r="B871" s="291"/>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291"/>
      <c r="Z871" s="291"/>
    </row>
    <row r="872" spans="1:26" ht="12.75" customHeight="1">
      <c r="A872" s="293"/>
      <c r="B872" s="291"/>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291"/>
      <c r="Z872" s="291"/>
    </row>
    <row r="873" spans="1:26" ht="12.75" customHeight="1">
      <c r="A873" s="293"/>
      <c r="B873" s="291"/>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291"/>
      <c r="Z873" s="291"/>
    </row>
    <row r="874" spans="1:26" ht="12.75" customHeight="1">
      <c r="A874" s="293"/>
      <c r="B874" s="291"/>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291"/>
      <c r="Z874" s="291"/>
    </row>
    <row r="875" spans="1:26" ht="12.75" customHeight="1">
      <c r="A875" s="293"/>
      <c r="B875" s="291"/>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291"/>
      <c r="Z875" s="291"/>
    </row>
    <row r="876" spans="1:26" ht="12.75" customHeight="1">
      <c r="A876" s="293"/>
      <c r="B876" s="291"/>
      <c r="C876" s="291"/>
      <c r="D876" s="291"/>
      <c r="E876" s="291"/>
      <c r="F876" s="291"/>
      <c r="G876" s="291"/>
      <c r="H876" s="291"/>
      <c r="I876" s="291"/>
      <c r="J876" s="291"/>
      <c r="K876" s="291"/>
      <c r="L876" s="291"/>
      <c r="M876" s="291"/>
      <c r="N876" s="291"/>
      <c r="O876" s="291"/>
      <c r="P876" s="291"/>
      <c r="Q876" s="291"/>
      <c r="R876" s="291"/>
      <c r="S876" s="291"/>
      <c r="T876" s="291"/>
      <c r="U876" s="291"/>
      <c r="V876" s="291"/>
      <c r="W876" s="291"/>
      <c r="X876" s="291"/>
      <c r="Y876" s="291"/>
      <c r="Z876" s="291"/>
    </row>
    <row r="877" spans="1:26" ht="12.75" customHeight="1">
      <c r="A877" s="293"/>
      <c r="B877" s="291"/>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291"/>
      <c r="Z877" s="291"/>
    </row>
    <row r="878" spans="1:26" ht="12.75" customHeight="1">
      <c r="A878" s="293"/>
      <c r="B878" s="291"/>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291"/>
      <c r="Z878" s="291"/>
    </row>
    <row r="879" spans="1:26" ht="12.75" customHeight="1">
      <c r="A879" s="293"/>
      <c r="B879" s="291"/>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291"/>
      <c r="Z879" s="291"/>
    </row>
    <row r="880" spans="1:26" ht="12.75" customHeight="1">
      <c r="A880" s="293"/>
      <c r="B880" s="291"/>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291"/>
      <c r="Z880" s="291"/>
    </row>
    <row r="881" spans="1:26" ht="12.75" customHeight="1">
      <c r="A881" s="293"/>
      <c r="B881" s="291"/>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291"/>
      <c r="Z881" s="291"/>
    </row>
    <row r="882" spans="1:26" ht="12.75" customHeight="1">
      <c r="A882" s="293"/>
      <c r="B882" s="291"/>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291"/>
      <c r="Z882" s="291"/>
    </row>
    <row r="883" spans="1:26" ht="12.75" customHeight="1">
      <c r="A883" s="293"/>
      <c r="B883" s="29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291"/>
      <c r="Z883" s="291"/>
    </row>
    <row r="884" spans="1:26" ht="12.75" customHeight="1">
      <c r="A884" s="293"/>
      <c r="B884" s="291"/>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291"/>
      <c r="Z884" s="291"/>
    </row>
    <row r="885" spans="1:26" ht="12.75" customHeight="1">
      <c r="A885" s="293"/>
      <c r="B885" s="291"/>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291"/>
      <c r="Z885" s="291"/>
    </row>
    <row r="886" spans="1:26" ht="12.75" customHeight="1">
      <c r="A886" s="293"/>
      <c r="B886" s="291"/>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291"/>
      <c r="Z886" s="291"/>
    </row>
    <row r="887" spans="1:26" ht="12.75" customHeight="1">
      <c r="A887" s="293"/>
      <c r="B887" s="291"/>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291"/>
      <c r="Z887" s="291"/>
    </row>
    <row r="888" spans="1:26" ht="12.75" customHeight="1">
      <c r="A888" s="293"/>
      <c r="B888" s="291"/>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291"/>
      <c r="Z888" s="291"/>
    </row>
    <row r="889" spans="1:26" ht="12.75" customHeight="1">
      <c r="A889" s="293"/>
      <c r="B889" s="291"/>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291"/>
      <c r="Z889" s="291"/>
    </row>
    <row r="890" spans="1:26" ht="12.75" customHeight="1">
      <c r="A890" s="293"/>
      <c r="B890" s="291"/>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291"/>
      <c r="Z890" s="291"/>
    </row>
    <row r="891" spans="1:26" ht="12.75" customHeight="1">
      <c r="A891" s="293"/>
      <c r="B891" s="291"/>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291"/>
      <c r="Z891" s="291"/>
    </row>
    <row r="892" spans="1:26" ht="12.75" customHeight="1">
      <c r="A892" s="293"/>
      <c r="B892" s="291"/>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291"/>
      <c r="Z892" s="291"/>
    </row>
    <row r="893" spans="1:26" ht="12.75" customHeight="1">
      <c r="A893" s="293"/>
      <c r="B893" s="291"/>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291"/>
      <c r="Z893" s="291"/>
    </row>
    <row r="894" spans="1:26" ht="12.75" customHeight="1">
      <c r="A894" s="293"/>
      <c r="B894" s="291"/>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291"/>
      <c r="Z894" s="291"/>
    </row>
    <row r="895" spans="1:26" ht="12.75" customHeight="1">
      <c r="A895" s="293"/>
      <c r="B895" s="291"/>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291"/>
      <c r="Z895" s="291"/>
    </row>
    <row r="896" spans="1:26" ht="12.75" customHeight="1">
      <c r="A896" s="293"/>
      <c r="B896" s="291"/>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291"/>
      <c r="Z896" s="291"/>
    </row>
    <row r="897" spans="1:26" ht="12.75" customHeight="1">
      <c r="A897" s="293"/>
      <c r="B897" s="291"/>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291"/>
      <c r="Z897" s="291"/>
    </row>
    <row r="898" spans="1:26" ht="12.75" customHeight="1">
      <c r="A898" s="293"/>
      <c r="B898" s="291"/>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291"/>
      <c r="Z898" s="291"/>
    </row>
    <row r="899" spans="1:26" ht="12.75" customHeight="1">
      <c r="A899" s="293"/>
      <c r="B899" s="291"/>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291"/>
      <c r="Z899" s="291"/>
    </row>
    <row r="900" spans="1:26" ht="12.75" customHeight="1">
      <c r="A900" s="293"/>
      <c r="B900" s="291"/>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291"/>
      <c r="Z900" s="291"/>
    </row>
    <row r="901" spans="1:26" ht="12.75" customHeight="1">
      <c r="A901" s="293"/>
      <c r="B901" s="291"/>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291"/>
      <c r="Z901" s="291"/>
    </row>
    <row r="902" spans="1:26" ht="12.75" customHeight="1">
      <c r="A902" s="293"/>
      <c r="B902" s="291"/>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291"/>
      <c r="Z902" s="291"/>
    </row>
    <row r="903" spans="1:26" ht="12.75" customHeight="1">
      <c r="A903" s="293"/>
      <c r="B903" s="291"/>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291"/>
      <c r="Z903" s="291"/>
    </row>
    <row r="904" spans="1:26" ht="12.75" customHeight="1">
      <c r="A904" s="293"/>
      <c r="B904" s="291"/>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291"/>
      <c r="Z904" s="291"/>
    </row>
    <row r="905" spans="1:26" ht="12.75" customHeight="1">
      <c r="A905" s="293"/>
      <c r="B905" s="291"/>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291"/>
      <c r="Z905" s="291"/>
    </row>
    <row r="906" spans="1:26" ht="12.75" customHeight="1">
      <c r="A906" s="293"/>
      <c r="B906" s="291"/>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291"/>
      <c r="Z906" s="291"/>
    </row>
    <row r="907" spans="1:26" ht="12.75" customHeight="1">
      <c r="A907" s="293"/>
      <c r="B907" s="291"/>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291"/>
      <c r="Z907" s="291"/>
    </row>
    <row r="908" spans="1:26" ht="12.75" customHeight="1">
      <c r="A908" s="293"/>
      <c r="B908" s="291"/>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291"/>
      <c r="Z908" s="291"/>
    </row>
    <row r="909" spans="1:26" ht="12.75" customHeight="1">
      <c r="A909" s="293"/>
      <c r="B909" s="291"/>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291"/>
      <c r="Z909" s="291"/>
    </row>
    <row r="910" spans="1:26" ht="12.75" customHeight="1">
      <c r="A910" s="293"/>
      <c r="B910" s="291"/>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291"/>
      <c r="Z910" s="291"/>
    </row>
    <row r="911" spans="1:26" ht="12.75" customHeight="1">
      <c r="A911" s="293"/>
      <c r="B911" s="291"/>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291"/>
      <c r="Z911" s="291"/>
    </row>
    <row r="912" spans="1:26" ht="12.75" customHeight="1">
      <c r="A912" s="293"/>
      <c r="B912" s="291"/>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291"/>
      <c r="Z912" s="291"/>
    </row>
    <row r="913" spans="1:26" ht="12.75" customHeight="1">
      <c r="A913" s="293"/>
      <c r="B913" s="291"/>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291"/>
      <c r="Z913" s="291"/>
    </row>
    <row r="914" spans="1:26" ht="12.75" customHeight="1">
      <c r="A914" s="293"/>
      <c r="B914" s="291"/>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291"/>
      <c r="Z914" s="291"/>
    </row>
    <row r="915" spans="1:26" ht="12.75" customHeight="1">
      <c r="A915" s="293"/>
      <c r="B915" s="291"/>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291"/>
      <c r="Z915" s="291"/>
    </row>
    <row r="916" spans="1:26" ht="12.75" customHeight="1">
      <c r="A916" s="293"/>
      <c r="B916" s="291"/>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291"/>
      <c r="Z916" s="291"/>
    </row>
    <row r="917" spans="1:26" ht="12.75" customHeight="1">
      <c r="A917" s="293"/>
      <c r="B917" s="291"/>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291"/>
      <c r="Z917" s="291"/>
    </row>
    <row r="918" spans="1:26" ht="12.75" customHeight="1">
      <c r="A918" s="293"/>
      <c r="B918" s="291"/>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291"/>
      <c r="Z918" s="291"/>
    </row>
    <row r="919" spans="1:26" ht="12.75" customHeight="1">
      <c r="A919" s="293"/>
      <c r="B919" s="291"/>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291"/>
      <c r="Z919" s="291"/>
    </row>
    <row r="920" spans="1:26" ht="12.75" customHeight="1">
      <c r="A920" s="293"/>
      <c r="B920" s="291"/>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291"/>
      <c r="Z920" s="291"/>
    </row>
    <row r="921" spans="1:26" ht="12.75" customHeight="1">
      <c r="A921" s="293"/>
      <c r="B921" s="291"/>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291"/>
      <c r="Z921" s="291"/>
    </row>
    <row r="922" spans="1:26" ht="12.75" customHeight="1">
      <c r="A922" s="293"/>
      <c r="B922" s="291"/>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291"/>
      <c r="Z922" s="291"/>
    </row>
    <row r="923" spans="1:26" ht="12.75" customHeight="1">
      <c r="A923" s="293"/>
      <c r="B923" s="291"/>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291"/>
      <c r="Z923" s="291"/>
    </row>
    <row r="924" spans="1:26" ht="12.75" customHeight="1">
      <c r="A924" s="293"/>
      <c r="B924" s="291"/>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291"/>
      <c r="Z924" s="291"/>
    </row>
    <row r="925" spans="1:26" ht="12.75" customHeight="1">
      <c r="A925" s="293"/>
      <c r="B925" s="291"/>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291"/>
      <c r="Z925" s="291"/>
    </row>
    <row r="926" spans="1:26" ht="12.75" customHeight="1">
      <c r="A926" s="293"/>
      <c r="B926" s="291"/>
      <c r="C926" s="291"/>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291"/>
      <c r="Z926" s="291"/>
    </row>
    <row r="927" spans="1:26" ht="12.75" customHeight="1">
      <c r="A927" s="293"/>
      <c r="B927" s="291"/>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291"/>
      <c r="Z927" s="291"/>
    </row>
    <row r="928" spans="1:26" ht="12.75" customHeight="1">
      <c r="A928" s="293"/>
      <c r="B928" s="291"/>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291"/>
      <c r="Z928" s="291"/>
    </row>
    <row r="929" spans="1:26" ht="12.75" customHeight="1">
      <c r="A929" s="293"/>
      <c r="B929" s="291"/>
      <c r="C929" s="291"/>
      <c r="D929" s="291"/>
      <c r="E929" s="291"/>
      <c r="F929" s="291"/>
      <c r="G929" s="291"/>
      <c r="H929" s="291"/>
      <c r="I929" s="291"/>
      <c r="J929" s="291"/>
      <c r="K929" s="291"/>
      <c r="L929" s="291"/>
      <c r="M929" s="291"/>
      <c r="N929" s="291"/>
      <c r="O929" s="291"/>
      <c r="P929" s="291"/>
      <c r="Q929" s="291"/>
      <c r="R929" s="291"/>
      <c r="S929" s="291"/>
      <c r="T929" s="291"/>
      <c r="U929" s="291"/>
      <c r="V929" s="291"/>
      <c r="W929" s="291"/>
      <c r="X929" s="291"/>
      <c r="Y929" s="291"/>
      <c r="Z929" s="291"/>
    </row>
    <row r="930" spans="1:26" ht="12.75" customHeight="1">
      <c r="A930" s="293"/>
      <c r="B930" s="291"/>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291"/>
      <c r="Z930" s="291"/>
    </row>
    <row r="931" spans="1:26" ht="12.75" customHeight="1">
      <c r="A931" s="293"/>
      <c r="B931" s="291"/>
      <c r="C931" s="291"/>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291"/>
      <c r="Z931" s="291"/>
    </row>
    <row r="932" spans="1:26" ht="12.75" customHeight="1">
      <c r="A932" s="293"/>
      <c r="B932" s="291"/>
      <c r="C932" s="291"/>
      <c r="D932" s="291"/>
      <c r="E932" s="291"/>
      <c r="F932" s="291"/>
      <c r="G932" s="291"/>
      <c r="H932" s="291"/>
      <c r="I932" s="291"/>
      <c r="J932" s="291"/>
      <c r="K932" s="291"/>
      <c r="L932" s="291"/>
      <c r="M932" s="291"/>
      <c r="N932" s="291"/>
      <c r="O932" s="291"/>
      <c r="P932" s="291"/>
      <c r="Q932" s="291"/>
      <c r="R932" s="291"/>
      <c r="S932" s="291"/>
      <c r="T932" s="291"/>
      <c r="U932" s="291"/>
      <c r="V932" s="291"/>
      <c r="W932" s="291"/>
      <c r="X932" s="291"/>
      <c r="Y932" s="291"/>
      <c r="Z932" s="291"/>
    </row>
    <row r="933" spans="1:26" ht="12.75" customHeight="1">
      <c r="A933" s="293"/>
      <c r="B933" s="291"/>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291"/>
      <c r="Z933" s="291"/>
    </row>
    <row r="934" spans="1:26" ht="12.75" customHeight="1">
      <c r="A934" s="293"/>
      <c r="B934" s="291"/>
      <c r="C934" s="291"/>
      <c r="D934" s="291"/>
      <c r="E934" s="291"/>
      <c r="F934" s="291"/>
      <c r="G934" s="291"/>
      <c r="H934" s="291"/>
      <c r="I934" s="291"/>
      <c r="J934" s="291"/>
      <c r="K934" s="291"/>
      <c r="L934" s="291"/>
      <c r="M934" s="291"/>
      <c r="N934" s="291"/>
      <c r="O934" s="291"/>
      <c r="P934" s="291"/>
      <c r="Q934" s="291"/>
      <c r="R934" s="291"/>
      <c r="S934" s="291"/>
      <c r="T934" s="291"/>
      <c r="U934" s="291"/>
      <c r="V934" s="291"/>
      <c r="W934" s="291"/>
      <c r="X934" s="291"/>
      <c r="Y934" s="291"/>
      <c r="Z934" s="291"/>
    </row>
    <row r="935" spans="1:26" ht="12.75" customHeight="1">
      <c r="A935" s="293"/>
      <c r="B935" s="291"/>
      <c r="C935" s="291"/>
      <c r="D935" s="291"/>
      <c r="E935" s="291"/>
      <c r="F935" s="291"/>
      <c r="G935" s="291"/>
      <c r="H935" s="291"/>
      <c r="I935" s="291"/>
      <c r="J935" s="291"/>
      <c r="K935" s="291"/>
      <c r="L935" s="291"/>
      <c r="M935" s="291"/>
      <c r="N935" s="291"/>
      <c r="O935" s="291"/>
      <c r="P935" s="291"/>
      <c r="Q935" s="291"/>
      <c r="R935" s="291"/>
      <c r="S935" s="291"/>
      <c r="T935" s="291"/>
      <c r="U935" s="291"/>
      <c r="V935" s="291"/>
      <c r="W935" s="291"/>
      <c r="X935" s="291"/>
      <c r="Y935" s="291"/>
      <c r="Z935" s="291"/>
    </row>
    <row r="936" spans="1:26" ht="12.75" customHeight="1">
      <c r="A936" s="293"/>
      <c r="B936" s="291"/>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291"/>
      <c r="Z936" s="291"/>
    </row>
    <row r="937" spans="1:26" ht="12.75" customHeight="1">
      <c r="A937" s="293"/>
      <c r="B937" s="291"/>
      <c r="C937" s="291"/>
      <c r="D937" s="291"/>
      <c r="E937" s="291"/>
      <c r="F937" s="291"/>
      <c r="G937" s="291"/>
      <c r="H937" s="291"/>
      <c r="I937" s="291"/>
      <c r="J937" s="291"/>
      <c r="K937" s="291"/>
      <c r="L937" s="291"/>
      <c r="M937" s="291"/>
      <c r="N937" s="291"/>
      <c r="O937" s="291"/>
      <c r="P937" s="291"/>
      <c r="Q937" s="291"/>
      <c r="R937" s="291"/>
      <c r="S937" s="291"/>
      <c r="T937" s="291"/>
      <c r="U937" s="291"/>
      <c r="V937" s="291"/>
      <c r="W937" s="291"/>
      <c r="X937" s="291"/>
      <c r="Y937" s="291"/>
      <c r="Z937" s="291"/>
    </row>
    <row r="938" spans="1:26" ht="12.75" customHeight="1">
      <c r="A938" s="293"/>
      <c r="B938" s="291"/>
      <c r="C938" s="291"/>
      <c r="D938" s="291"/>
      <c r="E938" s="291"/>
      <c r="F938" s="291"/>
      <c r="G938" s="291"/>
      <c r="H938" s="291"/>
      <c r="I938" s="291"/>
      <c r="J938" s="291"/>
      <c r="K938" s="291"/>
      <c r="L938" s="291"/>
      <c r="M938" s="291"/>
      <c r="N938" s="291"/>
      <c r="O938" s="291"/>
      <c r="P938" s="291"/>
      <c r="Q938" s="291"/>
      <c r="R938" s="291"/>
      <c r="S938" s="291"/>
      <c r="T938" s="291"/>
      <c r="U938" s="291"/>
      <c r="V938" s="291"/>
      <c r="W938" s="291"/>
      <c r="X938" s="291"/>
      <c r="Y938" s="291"/>
      <c r="Z938" s="291"/>
    </row>
    <row r="939" spans="1:26" ht="12.75" customHeight="1">
      <c r="A939" s="293"/>
      <c r="B939" s="291"/>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291"/>
      <c r="Z939" s="291"/>
    </row>
    <row r="940" spans="1:26" ht="12.75" customHeight="1">
      <c r="A940" s="293"/>
      <c r="B940" s="291"/>
      <c r="C940" s="291"/>
      <c r="D940" s="291"/>
      <c r="E940" s="291"/>
      <c r="F940" s="291"/>
      <c r="G940" s="291"/>
      <c r="H940" s="291"/>
      <c r="I940" s="291"/>
      <c r="J940" s="291"/>
      <c r="K940" s="291"/>
      <c r="L940" s="291"/>
      <c r="M940" s="291"/>
      <c r="N940" s="291"/>
      <c r="O940" s="291"/>
      <c r="P940" s="291"/>
      <c r="Q940" s="291"/>
      <c r="R940" s="291"/>
      <c r="S940" s="291"/>
      <c r="T940" s="291"/>
      <c r="U940" s="291"/>
      <c r="V940" s="291"/>
      <c r="W940" s="291"/>
      <c r="X940" s="291"/>
      <c r="Y940" s="291"/>
      <c r="Z940" s="291"/>
    </row>
    <row r="941" spans="1:26" ht="12.75" customHeight="1">
      <c r="A941" s="293"/>
      <c r="B941" s="291"/>
      <c r="C941" s="291"/>
      <c r="D941" s="291"/>
      <c r="E941" s="291"/>
      <c r="F941" s="291"/>
      <c r="G941" s="291"/>
      <c r="H941" s="291"/>
      <c r="I941" s="291"/>
      <c r="J941" s="291"/>
      <c r="K941" s="291"/>
      <c r="L941" s="291"/>
      <c r="M941" s="291"/>
      <c r="N941" s="291"/>
      <c r="O941" s="291"/>
      <c r="P941" s="291"/>
      <c r="Q941" s="291"/>
      <c r="R941" s="291"/>
      <c r="S941" s="291"/>
      <c r="T941" s="291"/>
      <c r="U941" s="291"/>
      <c r="V941" s="291"/>
      <c r="W941" s="291"/>
      <c r="X941" s="291"/>
      <c r="Y941" s="291"/>
      <c r="Z941" s="291"/>
    </row>
    <row r="942" spans="1:26" ht="12.75" customHeight="1">
      <c r="A942" s="293"/>
      <c r="B942" s="291"/>
      <c r="C942" s="291"/>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291"/>
      <c r="Z942" s="291"/>
    </row>
    <row r="943" spans="1:26" ht="12.75" customHeight="1">
      <c r="A943" s="293"/>
      <c r="B943" s="291"/>
      <c r="C943" s="291"/>
      <c r="D943" s="291"/>
      <c r="E943" s="291"/>
      <c r="F943" s="291"/>
      <c r="G943" s="291"/>
      <c r="H943" s="291"/>
      <c r="I943" s="291"/>
      <c r="J943" s="291"/>
      <c r="K943" s="291"/>
      <c r="L943" s="291"/>
      <c r="M943" s="291"/>
      <c r="N943" s="291"/>
      <c r="O943" s="291"/>
      <c r="P943" s="291"/>
      <c r="Q943" s="291"/>
      <c r="R943" s="291"/>
      <c r="S943" s="291"/>
      <c r="T943" s="291"/>
      <c r="U943" s="291"/>
      <c r="V943" s="291"/>
      <c r="W943" s="291"/>
      <c r="X943" s="291"/>
      <c r="Y943" s="291"/>
      <c r="Z943" s="291"/>
    </row>
    <row r="944" spans="1:26" ht="12.75" customHeight="1">
      <c r="A944" s="293"/>
      <c r="B944" s="291"/>
      <c r="C944" s="291"/>
      <c r="D944" s="291"/>
      <c r="E944" s="291"/>
      <c r="F944" s="291"/>
      <c r="G944" s="291"/>
      <c r="H944" s="291"/>
      <c r="I944" s="291"/>
      <c r="J944" s="291"/>
      <c r="K944" s="291"/>
      <c r="L944" s="291"/>
      <c r="M944" s="291"/>
      <c r="N944" s="291"/>
      <c r="O944" s="291"/>
      <c r="P944" s="291"/>
      <c r="Q944" s="291"/>
      <c r="R944" s="291"/>
      <c r="S944" s="291"/>
      <c r="T944" s="291"/>
      <c r="U944" s="291"/>
      <c r="V944" s="291"/>
      <c r="W944" s="291"/>
      <c r="X944" s="291"/>
      <c r="Y944" s="291"/>
      <c r="Z944" s="291"/>
    </row>
    <row r="945" spans="1:26" ht="12.75" customHeight="1">
      <c r="A945" s="293"/>
      <c r="B945" s="291"/>
      <c r="C945" s="291"/>
      <c r="D945" s="291"/>
      <c r="E945" s="291"/>
      <c r="F945" s="291"/>
      <c r="G945" s="291"/>
      <c r="H945" s="291"/>
      <c r="I945" s="291"/>
      <c r="J945" s="291"/>
      <c r="K945" s="291"/>
      <c r="L945" s="291"/>
      <c r="M945" s="291"/>
      <c r="N945" s="291"/>
      <c r="O945" s="291"/>
      <c r="P945" s="291"/>
      <c r="Q945" s="291"/>
      <c r="R945" s="291"/>
      <c r="S945" s="291"/>
      <c r="T945" s="291"/>
      <c r="U945" s="291"/>
      <c r="V945" s="291"/>
      <c r="W945" s="291"/>
      <c r="X945" s="291"/>
      <c r="Y945" s="291"/>
      <c r="Z945" s="291"/>
    </row>
    <row r="946" spans="1:26" ht="12.75" customHeight="1">
      <c r="A946" s="293"/>
      <c r="B946" s="291"/>
      <c r="C946" s="291"/>
      <c r="D946" s="291"/>
      <c r="E946" s="291"/>
      <c r="F946" s="291"/>
      <c r="G946" s="291"/>
      <c r="H946" s="291"/>
      <c r="I946" s="291"/>
      <c r="J946" s="291"/>
      <c r="K946" s="291"/>
      <c r="L946" s="291"/>
      <c r="M946" s="291"/>
      <c r="N946" s="291"/>
      <c r="O946" s="291"/>
      <c r="P946" s="291"/>
      <c r="Q946" s="291"/>
      <c r="R946" s="291"/>
      <c r="S946" s="291"/>
      <c r="T946" s="291"/>
      <c r="U946" s="291"/>
      <c r="V946" s="291"/>
      <c r="W946" s="291"/>
      <c r="X946" s="291"/>
      <c r="Y946" s="291"/>
      <c r="Z946" s="291"/>
    </row>
    <row r="947" spans="1:26" ht="12.75" customHeight="1">
      <c r="A947" s="293"/>
      <c r="B947" s="291"/>
      <c r="C947" s="291"/>
      <c r="D947" s="291"/>
      <c r="E947" s="291"/>
      <c r="F947" s="291"/>
      <c r="G947" s="291"/>
      <c r="H947" s="291"/>
      <c r="I947" s="291"/>
      <c r="J947" s="291"/>
      <c r="K947" s="291"/>
      <c r="L947" s="291"/>
      <c r="M947" s="291"/>
      <c r="N947" s="291"/>
      <c r="O947" s="291"/>
      <c r="P947" s="291"/>
      <c r="Q947" s="291"/>
      <c r="R947" s="291"/>
      <c r="S947" s="291"/>
      <c r="T947" s="291"/>
      <c r="U947" s="291"/>
      <c r="V947" s="291"/>
      <c r="W947" s="291"/>
      <c r="X947" s="291"/>
      <c r="Y947" s="291"/>
      <c r="Z947" s="291"/>
    </row>
    <row r="948" spans="1:26" ht="12.75" customHeight="1">
      <c r="A948" s="293"/>
      <c r="B948" s="291"/>
      <c r="C948" s="291"/>
      <c r="D948" s="291"/>
      <c r="E948" s="291"/>
      <c r="F948" s="291"/>
      <c r="G948" s="291"/>
      <c r="H948" s="291"/>
      <c r="I948" s="291"/>
      <c r="J948" s="291"/>
      <c r="K948" s="291"/>
      <c r="L948" s="291"/>
      <c r="M948" s="291"/>
      <c r="N948" s="291"/>
      <c r="O948" s="291"/>
      <c r="P948" s="291"/>
      <c r="Q948" s="291"/>
      <c r="R948" s="291"/>
      <c r="S948" s="291"/>
      <c r="T948" s="291"/>
      <c r="U948" s="291"/>
      <c r="V948" s="291"/>
      <c r="W948" s="291"/>
      <c r="X948" s="291"/>
      <c r="Y948" s="291"/>
      <c r="Z948" s="291"/>
    </row>
    <row r="949" spans="1:26" ht="12.75" customHeight="1">
      <c r="A949" s="293"/>
      <c r="B949" s="291"/>
      <c r="C949" s="291"/>
      <c r="D949" s="291"/>
      <c r="E949" s="291"/>
      <c r="F949" s="291"/>
      <c r="G949" s="291"/>
      <c r="H949" s="291"/>
      <c r="I949" s="291"/>
      <c r="J949" s="291"/>
      <c r="K949" s="291"/>
      <c r="L949" s="291"/>
      <c r="M949" s="291"/>
      <c r="N949" s="291"/>
      <c r="O949" s="291"/>
      <c r="P949" s="291"/>
      <c r="Q949" s="291"/>
      <c r="R949" s="291"/>
      <c r="S949" s="291"/>
      <c r="T949" s="291"/>
      <c r="U949" s="291"/>
      <c r="V949" s="291"/>
      <c r="W949" s="291"/>
      <c r="X949" s="291"/>
      <c r="Y949" s="291"/>
      <c r="Z949" s="291"/>
    </row>
    <row r="950" spans="1:26" ht="12.75" customHeight="1">
      <c r="A950" s="293"/>
      <c r="B950" s="291"/>
      <c r="C950" s="291"/>
      <c r="D950" s="291"/>
      <c r="E950" s="291"/>
      <c r="F950" s="291"/>
      <c r="G950" s="291"/>
      <c r="H950" s="291"/>
      <c r="I950" s="291"/>
      <c r="J950" s="291"/>
      <c r="K950" s="291"/>
      <c r="L950" s="291"/>
      <c r="M950" s="291"/>
      <c r="N950" s="291"/>
      <c r="O950" s="291"/>
      <c r="P950" s="291"/>
      <c r="Q950" s="291"/>
      <c r="R950" s="291"/>
      <c r="S950" s="291"/>
      <c r="T950" s="291"/>
      <c r="U950" s="291"/>
      <c r="V950" s="291"/>
      <c r="W950" s="291"/>
      <c r="X950" s="291"/>
      <c r="Y950" s="291"/>
      <c r="Z950" s="291"/>
    </row>
    <row r="951" spans="1:26" ht="12.75" customHeight="1">
      <c r="A951" s="293"/>
      <c r="B951" s="291"/>
      <c r="C951" s="291"/>
      <c r="D951" s="291"/>
      <c r="E951" s="291"/>
      <c r="F951" s="291"/>
      <c r="G951" s="291"/>
      <c r="H951" s="291"/>
      <c r="I951" s="291"/>
      <c r="J951" s="291"/>
      <c r="K951" s="291"/>
      <c r="L951" s="291"/>
      <c r="M951" s="291"/>
      <c r="N951" s="291"/>
      <c r="O951" s="291"/>
      <c r="P951" s="291"/>
      <c r="Q951" s="291"/>
      <c r="R951" s="291"/>
      <c r="S951" s="291"/>
      <c r="T951" s="291"/>
      <c r="U951" s="291"/>
      <c r="V951" s="291"/>
      <c r="W951" s="291"/>
      <c r="X951" s="291"/>
      <c r="Y951" s="291"/>
      <c r="Z951" s="291"/>
    </row>
    <row r="952" spans="1:26" ht="12.75" customHeight="1">
      <c r="A952" s="293"/>
      <c r="B952" s="291"/>
      <c r="C952" s="291"/>
      <c r="D952" s="291"/>
      <c r="E952" s="291"/>
      <c r="F952" s="291"/>
      <c r="G952" s="291"/>
      <c r="H952" s="291"/>
      <c r="I952" s="291"/>
      <c r="J952" s="291"/>
      <c r="K952" s="291"/>
      <c r="L952" s="291"/>
      <c r="M952" s="291"/>
      <c r="N952" s="291"/>
      <c r="O952" s="291"/>
      <c r="P952" s="291"/>
      <c r="Q952" s="291"/>
      <c r="R952" s="291"/>
      <c r="S952" s="291"/>
      <c r="T952" s="291"/>
      <c r="U952" s="291"/>
      <c r="V952" s="291"/>
      <c r="W952" s="291"/>
      <c r="X952" s="291"/>
      <c r="Y952" s="291"/>
      <c r="Z952" s="291"/>
    </row>
    <row r="953" spans="1:26" ht="12.75" customHeight="1">
      <c r="A953" s="293"/>
      <c r="B953" s="291"/>
      <c r="C953" s="291"/>
      <c r="D953" s="291"/>
      <c r="E953" s="291"/>
      <c r="F953" s="291"/>
      <c r="G953" s="291"/>
      <c r="H953" s="291"/>
      <c r="I953" s="291"/>
      <c r="J953" s="291"/>
      <c r="K953" s="291"/>
      <c r="L953" s="291"/>
      <c r="M953" s="291"/>
      <c r="N953" s="291"/>
      <c r="O953" s="291"/>
      <c r="P953" s="291"/>
      <c r="Q953" s="291"/>
      <c r="R953" s="291"/>
      <c r="S953" s="291"/>
      <c r="T953" s="291"/>
      <c r="U953" s="291"/>
      <c r="V953" s="291"/>
      <c r="W953" s="291"/>
      <c r="X953" s="291"/>
      <c r="Y953" s="291"/>
      <c r="Z953" s="291"/>
    </row>
    <row r="954" spans="1:26" ht="12.75" customHeight="1">
      <c r="A954" s="293"/>
      <c r="B954" s="291"/>
      <c r="C954" s="291"/>
      <c r="D954" s="291"/>
      <c r="E954" s="291"/>
      <c r="F954" s="291"/>
      <c r="G954" s="291"/>
      <c r="H954" s="291"/>
      <c r="I954" s="291"/>
      <c r="J954" s="291"/>
      <c r="K954" s="291"/>
      <c r="L954" s="291"/>
      <c r="M954" s="291"/>
      <c r="N954" s="291"/>
      <c r="O954" s="291"/>
      <c r="P954" s="291"/>
      <c r="Q954" s="291"/>
      <c r="R954" s="291"/>
      <c r="S954" s="291"/>
      <c r="T954" s="291"/>
      <c r="U954" s="291"/>
      <c r="V954" s="291"/>
      <c r="W954" s="291"/>
      <c r="X954" s="291"/>
      <c r="Y954" s="291"/>
      <c r="Z954" s="291"/>
    </row>
    <row r="955" spans="1:26" ht="12.75" customHeight="1">
      <c r="A955" s="293"/>
      <c r="B955" s="291"/>
      <c r="C955" s="291"/>
      <c r="D955" s="291"/>
      <c r="E955" s="291"/>
      <c r="F955" s="291"/>
      <c r="G955" s="291"/>
      <c r="H955" s="291"/>
      <c r="I955" s="291"/>
      <c r="J955" s="291"/>
      <c r="K955" s="291"/>
      <c r="L955" s="291"/>
      <c r="M955" s="291"/>
      <c r="N955" s="291"/>
      <c r="O955" s="291"/>
      <c r="P955" s="291"/>
      <c r="Q955" s="291"/>
      <c r="R955" s="291"/>
      <c r="S955" s="291"/>
      <c r="T955" s="291"/>
      <c r="U955" s="291"/>
      <c r="V955" s="291"/>
      <c r="W955" s="291"/>
      <c r="X955" s="291"/>
      <c r="Y955" s="291"/>
      <c r="Z955" s="291"/>
    </row>
    <row r="956" spans="1:26" ht="12.75" customHeight="1">
      <c r="A956" s="293"/>
      <c r="B956" s="291"/>
      <c r="C956" s="291"/>
      <c r="D956" s="291"/>
      <c r="E956" s="291"/>
      <c r="F956" s="291"/>
      <c r="G956" s="291"/>
      <c r="H956" s="291"/>
      <c r="I956" s="291"/>
      <c r="J956" s="291"/>
      <c r="K956" s="291"/>
      <c r="L956" s="291"/>
      <c r="M956" s="291"/>
      <c r="N956" s="291"/>
      <c r="O956" s="291"/>
      <c r="P956" s="291"/>
      <c r="Q956" s="291"/>
      <c r="R956" s="291"/>
      <c r="S956" s="291"/>
      <c r="T956" s="291"/>
      <c r="U956" s="291"/>
      <c r="V956" s="291"/>
      <c r="W956" s="291"/>
      <c r="X956" s="291"/>
      <c r="Y956" s="291"/>
      <c r="Z956" s="291"/>
    </row>
    <row r="957" spans="1:26" ht="12.75" customHeight="1">
      <c r="A957" s="293"/>
      <c r="B957" s="291"/>
      <c r="C957" s="291"/>
      <c r="D957" s="291"/>
      <c r="E957" s="291"/>
      <c r="F957" s="291"/>
      <c r="G957" s="291"/>
      <c r="H957" s="291"/>
      <c r="I957" s="291"/>
      <c r="J957" s="291"/>
      <c r="K957" s="291"/>
      <c r="L957" s="291"/>
      <c r="M957" s="291"/>
      <c r="N957" s="291"/>
      <c r="O957" s="291"/>
      <c r="P957" s="291"/>
      <c r="Q957" s="291"/>
      <c r="R957" s="291"/>
      <c r="S957" s="291"/>
      <c r="T957" s="291"/>
      <c r="U957" s="291"/>
      <c r="V957" s="291"/>
      <c r="W957" s="291"/>
      <c r="X957" s="291"/>
      <c r="Y957" s="291"/>
      <c r="Z957" s="291"/>
    </row>
    <row r="958" spans="1:26" ht="12.75" customHeight="1">
      <c r="A958" s="293"/>
      <c r="B958" s="291"/>
      <c r="C958" s="291"/>
      <c r="D958" s="291"/>
      <c r="E958" s="291"/>
      <c r="F958" s="291"/>
      <c r="G958" s="291"/>
      <c r="H958" s="291"/>
      <c r="I958" s="291"/>
      <c r="J958" s="291"/>
      <c r="K958" s="291"/>
      <c r="L958" s="291"/>
      <c r="M958" s="291"/>
      <c r="N958" s="291"/>
      <c r="O958" s="291"/>
      <c r="P958" s="291"/>
      <c r="Q958" s="291"/>
      <c r="R958" s="291"/>
      <c r="S958" s="291"/>
      <c r="T958" s="291"/>
      <c r="U958" s="291"/>
      <c r="V958" s="291"/>
      <c r="W958" s="291"/>
      <c r="X958" s="291"/>
      <c r="Y958" s="291"/>
      <c r="Z958" s="291"/>
    </row>
    <row r="959" spans="1:26" ht="12.75" customHeight="1">
      <c r="A959" s="293"/>
      <c r="B959" s="291"/>
      <c r="C959" s="291"/>
      <c r="D959" s="291"/>
      <c r="E959" s="291"/>
      <c r="F959" s="291"/>
      <c r="G959" s="291"/>
      <c r="H959" s="291"/>
      <c r="I959" s="291"/>
      <c r="J959" s="291"/>
      <c r="K959" s="291"/>
      <c r="L959" s="291"/>
      <c r="M959" s="291"/>
      <c r="N959" s="291"/>
      <c r="O959" s="291"/>
      <c r="P959" s="291"/>
      <c r="Q959" s="291"/>
      <c r="R959" s="291"/>
      <c r="S959" s="291"/>
      <c r="T959" s="291"/>
      <c r="U959" s="291"/>
      <c r="V959" s="291"/>
      <c r="W959" s="291"/>
      <c r="X959" s="291"/>
      <c r="Y959" s="291"/>
      <c r="Z959" s="291"/>
    </row>
    <row r="960" spans="1:26" ht="12.75" customHeight="1">
      <c r="A960" s="293"/>
      <c r="B960" s="291"/>
      <c r="C960" s="291"/>
      <c r="D960" s="291"/>
      <c r="E960" s="291"/>
      <c r="F960" s="291"/>
      <c r="G960" s="291"/>
      <c r="H960" s="291"/>
      <c r="I960" s="291"/>
      <c r="J960" s="291"/>
      <c r="K960" s="291"/>
      <c r="L960" s="291"/>
      <c r="M960" s="291"/>
      <c r="N960" s="291"/>
      <c r="O960" s="291"/>
      <c r="P960" s="291"/>
      <c r="Q960" s="291"/>
      <c r="R960" s="291"/>
      <c r="S960" s="291"/>
      <c r="T960" s="291"/>
      <c r="U960" s="291"/>
      <c r="V960" s="291"/>
      <c r="W960" s="291"/>
      <c r="X960" s="291"/>
      <c r="Y960" s="291"/>
      <c r="Z960" s="291"/>
    </row>
    <row r="961" spans="1:26" ht="12.75" customHeight="1">
      <c r="A961" s="293"/>
      <c r="B961" s="291"/>
      <c r="C961" s="291"/>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291"/>
      <c r="Z961" s="291"/>
    </row>
    <row r="962" spans="1:26" ht="12.75" customHeight="1">
      <c r="A962" s="293"/>
      <c r="B962" s="291"/>
      <c r="C962" s="291"/>
      <c r="D962" s="291"/>
      <c r="E962" s="291"/>
      <c r="F962" s="291"/>
      <c r="G962" s="291"/>
      <c r="H962" s="291"/>
      <c r="I962" s="291"/>
      <c r="J962" s="291"/>
      <c r="K962" s="291"/>
      <c r="L962" s="291"/>
      <c r="M962" s="291"/>
      <c r="N962" s="291"/>
      <c r="O962" s="291"/>
      <c r="P962" s="291"/>
      <c r="Q962" s="291"/>
      <c r="R962" s="291"/>
      <c r="S962" s="291"/>
      <c r="T962" s="291"/>
      <c r="U962" s="291"/>
      <c r="V962" s="291"/>
      <c r="W962" s="291"/>
      <c r="X962" s="291"/>
      <c r="Y962" s="291"/>
      <c r="Z962" s="291"/>
    </row>
    <row r="963" spans="1:26" ht="12.75" customHeight="1">
      <c r="A963" s="293"/>
      <c r="B963" s="291"/>
      <c r="C963" s="291"/>
      <c r="D963" s="291"/>
      <c r="E963" s="291"/>
      <c r="F963" s="291"/>
      <c r="G963" s="291"/>
      <c r="H963" s="291"/>
      <c r="I963" s="291"/>
      <c r="J963" s="291"/>
      <c r="K963" s="291"/>
      <c r="L963" s="291"/>
      <c r="M963" s="291"/>
      <c r="N963" s="291"/>
      <c r="O963" s="291"/>
      <c r="P963" s="291"/>
      <c r="Q963" s="291"/>
      <c r="R963" s="291"/>
      <c r="S963" s="291"/>
      <c r="T963" s="291"/>
      <c r="U963" s="291"/>
      <c r="V963" s="291"/>
      <c r="W963" s="291"/>
      <c r="X963" s="291"/>
      <c r="Y963" s="291"/>
      <c r="Z963" s="291"/>
    </row>
    <row r="964" spans="1:26" ht="12.75" customHeight="1">
      <c r="A964" s="293"/>
      <c r="B964" s="291"/>
      <c r="C964" s="291"/>
      <c r="D964" s="291"/>
      <c r="E964" s="291"/>
      <c r="F964" s="291"/>
      <c r="G964" s="291"/>
      <c r="H964" s="291"/>
      <c r="I964" s="291"/>
      <c r="J964" s="291"/>
      <c r="K964" s="291"/>
      <c r="L964" s="291"/>
      <c r="M964" s="291"/>
      <c r="N964" s="291"/>
      <c r="O964" s="291"/>
      <c r="P964" s="291"/>
      <c r="Q964" s="291"/>
      <c r="R964" s="291"/>
      <c r="S964" s="291"/>
      <c r="T964" s="291"/>
      <c r="U964" s="291"/>
      <c r="V964" s="291"/>
      <c r="W964" s="291"/>
      <c r="X964" s="291"/>
      <c r="Y964" s="291"/>
      <c r="Z964" s="291"/>
    </row>
    <row r="965" spans="1:26" ht="12.75" customHeight="1">
      <c r="A965" s="293"/>
      <c r="B965" s="291"/>
      <c r="C965" s="291"/>
      <c r="D965" s="291"/>
      <c r="E965" s="291"/>
      <c r="F965" s="291"/>
      <c r="G965" s="291"/>
      <c r="H965" s="291"/>
      <c r="I965" s="291"/>
      <c r="J965" s="291"/>
      <c r="K965" s="291"/>
      <c r="L965" s="291"/>
      <c r="M965" s="291"/>
      <c r="N965" s="291"/>
      <c r="O965" s="291"/>
      <c r="P965" s="291"/>
      <c r="Q965" s="291"/>
      <c r="R965" s="291"/>
      <c r="S965" s="291"/>
      <c r="T965" s="291"/>
      <c r="U965" s="291"/>
      <c r="V965" s="291"/>
      <c r="W965" s="291"/>
      <c r="X965" s="291"/>
      <c r="Y965" s="291"/>
      <c r="Z965" s="291"/>
    </row>
    <row r="966" spans="1:26" ht="12.75" customHeight="1">
      <c r="A966" s="293"/>
      <c r="B966" s="291"/>
      <c r="C966" s="291"/>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291"/>
      <c r="Z966" s="291"/>
    </row>
    <row r="967" spans="1:26" ht="12.75" customHeight="1">
      <c r="A967" s="293"/>
      <c r="B967" s="291"/>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291"/>
      <c r="Z967" s="291"/>
    </row>
    <row r="968" spans="1:26" ht="12.75" customHeight="1">
      <c r="A968" s="293"/>
      <c r="B968" s="291"/>
      <c r="C968" s="291"/>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291"/>
      <c r="Z968" s="291"/>
    </row>
    <row r="969" spans="1:26" ht="12.75" customHeight="1">
      <c r="A969" s="293"/>
      <c r="B969" s="291"/>
      <c r="C969" s="291"/>
      <c r="D969" s="291"/>
      <c r="E969" s="291"/>
      <c r="F969" s="291"/>
      <c r="G969" s="291"/>
      <c r="H969" s="291"/>
      <c r="I969" s="291"/>
      <c r="J969" s="291"/>
      <c r="K969" s="291"/>
      <c r="L969" s="291"/>
      <c r="M969" s="291"/>
      <c r="N969" s="291"/>
      <c r="O969" s="291"/>
      <c r="P969" s="291"/>
      <c r="Q969" s="291"/>
      <c r="R969" s="291"/>
      <c r="S969" s="291"/>
      <c r="T969" s="291"/>
      <c r="U969" s="291"/>
      <c r="V969" s="291"/>
      <c r="W969" s="291"/>
      <c r="X969" s="291"/>
      <c r="Y969" s="291"/>
      <c r="Z969" s="291"/>
    </row>
    <row r="970" spans="1:26" ht="12.75" customHeight="1">
      <c r="A970" s="293"/>
      <c r="B970" s="291"/>
      <c r="C970" s="291"/>
      <c r="D970" s="291"/>
      <c r="E970" s="291"/>
      <c r="F970" s="291"/>
      <c r="G970" s="291"/>
      <c r="H970" s="291"/>
      <c r="I970" s="291"/>
      <c r="J970" s="291"/>
      <c r="K970" s="291"/>
      <c r="L970" s="291"/>
      <c r="M970" s="291"/>
      <c r="N970" s="291"/>
      <c r="O970" s="291"/>
      <c r="P970" s="291"/>
      <c r="Q970" s="291"/>
      <c r="R970" s="291"/>
      <c r="S970" s="291"/>
      <c r="T970" s="291"/>
      <c r="U970" s="291"/>
      <c r="V970" s="291"/>
      <c r="W970" s="291"/>
      <c r="X970" s="291"/>
      <c r="Y970" s="291"/>
      <c r="Z970" s="291"/>
    </row>
    <row r="971" spans="1:26" ht="12.75" customHeight="1">
      <c r="A971" s="293"/>
      <c r="B971" s="291"/>
      <c r="C971" s="291"/>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291"/>
      <c r="Z971" s="291"/>
    </row>
    <row r="972" spans="1:26" ht="12.75" customHeight="1">
      <c r="A972" s="293"/>
      <c r="B972" s="291"/>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291"/>
      <c r="Z972" s="291"/>
    </row>
    <row r="973" spans="1:26" ht="12.75" customHeight="1">
      <c r="A973" s="293"/>
      <c r="B973" s="291"/>
      <c r="C973" s="291"/>
      <c r="D973" s="291"/>
      <c r="E973" s="291"/>
      <c r="F973" s="291"/>
      <c r="G973" s="291"/>
      <c r="H973" s="291"/>
      <c r="I973" s="291"/>
      <c r="J973" s="291"/>
      <c r="K973" s="291"/>
      <c r="L973" s="291"/>
      <c r="M973" s="291"/>
      <c r="N973" s="291"/>
      <c r="O973" s="291"/>
      <c r="P973" s="291"/>
      <c r="Q973" s="291"/>
      <c r="R973" s="291"/>
      <c r="S973" s="291"/>
      <c r="T973" s="291"/>
      <c r="U973" s="291"/>
      <c r="V973" s="291"/>
      <c r="W973" s="291"/>
      <c r="X973" s="291"/>
      <c r="Y973" s="291"/>
      <c r="Z973" s="291"/>
    </row>
    <row r="974" spans="1:26" ht="12.75" customHeight="1">
      <c r="A974" s="293"/>
      <c r="B974" s="291"/>
      <c r="C974" s="291"/>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291"/>
      <c r="Z974" s="291"/>
    </row>
    <row r="975" spans="1:26" ht="12.75" customHeight="1">
      <c r="A975" s="293"/>
      <c r="B975" s="291"/>
      <c r="C975" s="291"/>
      <c r="D975" s="291"/>
      <c r="E975" s="291"/>
      <c r="F975" s="291"/>
      <c r="G975" s="291"/>
      <c r="H975" s="291"/>
      <c r="I975" s="291"/>
      <c r="J975" s="291"/>
      <c r="K975" s="291"/>
      <c r="L975" s="291"/>
      <c r="M975" s="291"/>
      <c r="N975" s="291"/>
      <c r="O975" s="291"/>
      <c r="P975" s="291"/>
      <c r="Q975" s="291"/>
      <c r="R975" s="291"/>
      <c r="S975" s="291"/>
      <c r="T975" s="291"/>
      <c r="U975" s="291"/>
      <c r="V975" s="291"/>
      <c r="W975" s="291"/>
      <c r="X975" s="291"/>
      <c r="Y975" s="291"/>
      <c r="Z975" s="291"/>
    </row>
    <row r="976" spans="1:26" ht="12.75" customHeight="1">
      <c r="A976" s="293"/>
      <c r="B976" s="291"/>
      <c r="C976" s="291"/>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291"/>
      <c r="Z976" s="291"/>
    </row>
    <row r="977" spans="1:26" ht="12.75" customHeight="1">
      <c r="A977" s="293"/>
      <c r="B977" s="291"/>
      <c r="C977" s="291"/>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291"/>
      <c r="Z977" s="291"/>
    </row>
    <row r="978" spans="1:26" ht="12.75" customHeight="1">
      <c r="A978" s="293"/>
      <c r="B978" s="291"/>
      <c r="C978" s="291"/>
      <c r="D978" s="291"/>
      <c r="E978" s="291"/>
      <c r="F978" s="291"/>
      <c r="G978" s="291"/>
      <c r="H978" s="291"/>
      <c r="I978" s="291"/>
      <c r="J978" s="291"/>
      <c r="K978" s="291"/>
      <c r="L978" s="291"/>
      <c r="M978" s="291"/>
      <c r="N978" s="291"/>
      <c r="O978" s="291"/>
      <c r="P978" s="291"/>
      <c r="Q978" s="291"/>
      <c r="R978" s="291"/>
      <c r="S978" s="291"/>
      <c r="T978" s="291"/>
      <c r="U978" s="291"/>
      <c r="V978" s="291"/>
      <c r="W978" s="291"/>
      <c r="X978" s="291"/>
      <c r="Y978" s="291"/>
      <c r="Z978" s="291"/>
    </row>
    <row r="979" spans="1:26" ht="12.75" customHeight="1">
      <c r="A979" s="293"/>
      <c r="B979" s="291"/>
      <c r="C979" s="291"/>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291"/>
      <c r="Z979" s="291"/>
    </row>
    <row r="980" spans="1:26" ht="12.75" customHeight="1">
      <c r="A980" s="293"/>
      <c r="B980" s="291"/>
      <c r="C980" s="291"/>
      <c r="D980" s="291"/>
      <c r="E980" s="291"/>
      <c r="F980" s="291"/>
      <c r="G980" s="291"/>
      <c r="H980" s="291"/>
      <c r="I980" s="291"/>
      <c r="J980" s="291"/>
      <c r="K980" s="291"/>
      <c r="L980" s="291"/>
      <c r="M980" s="291"/>
      <c r="N980" s="291"/>
      <c r="O980" s="291"/>
      <c r="P980" s="291"/>
      <c r="Q980" s="291"/>
      <c r="R980" s="291"/>
      <c r="S980" s="291"/>
      <c r="T980" s="291"/>
      <c r="U980" s="291"/>
      <c r="V980" s="291"/>
      <c r="W980" s="291"/>
      <c r="X980" s="291"/>
      <c r="Y980" s="291"/>
      <c r="Z980" s="291"/>
    </row>
    <row r="981" spans="1:26" ht="12.75" customHeight="1">
      <c r="A981" s="293"/>
      <c r="B981" s="291"/>
      <c r="C981" s="291"/>
      <c r="D981" s="291"/>
      <c r="E981" s="291"/>
      <c r="F981" s="291"/>
      <c r="G981" s="291"/>
      <c r="H981" s="291"/>
      <c r="I981" s="291"/>
      <c r="J981" s="291"/>
      <c r="K981" s="291"/>
      <c r="L981" s="291"/>
      <c r="M981" s="291"/>
      <c r="N981" s="291"/>
      <c r="O981" s="291"/>
      <c r="P981" s="291"/>
      <c r="Q981" s="291"/>
      <c r="R981" s="291"/>
      <c r="S981" s="291"/>
      <c r="T981" s="291"/>
      <c r="U981" s="291"/>
      <c r="V981" s="291"/>
      <c r="W981" s="291"/>
      <c r="X981" s="291"/>
      <c r="Y981" s="291"/>
      <c r="Z981" s="291"/>
    </row>
    <row r="982" spans="1:26" ht="12.75" customHeight="1">
      <c r="A982" s="293"/>
      <c r="B982" s="291"/>
      <c r="C982" s="291"/>
      <c r="D982" s="291"/>
      <c r="E982" s="291"/>
      <c r="F982" s="291"/>
      <c r="G982" s="291"/>
      <c r="H982" s="291"/>
      <c r="I982" s="291"/>
      <c r="J982" s="291"/>
      <c r="K982" s="291"/>
      <c r="L982" s="291"/>
      <c r="M982" s="291"/>
      <c r="N982" s="291"/>
      <c r="O982" s="291"/>
      <c r="P982" s="291"/>
      <c r="Q982" s="291"/>
      <c r="R982" s="291"/>
      <c r="S982" s="291"/>
      <c r="T982" s="291"/>
      <c r="U982" s="291"/>
      <c r="V982" s="291"/>
      <c r="W982" s="291"/>
      <c r="X982" s="291"/>
      <c r="Y982" s="291"/>
      <c r="Z982" s="291"/>
    </row>
    <row r="983" spans="1:26" ht="12.75" customHeight="1">
      <c r="A983" s="293"/>
      <c r="B983" s="291"/>
      <c r="C983" s="291"/>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291"/>
      <c r="Z983" s="291"/>
    </row>
    <row r="984" spans="1:26" ht="12.75" customHeight="1">
      <c r="A984" s="293"/>
      <c r="B984" s="291"/>
      <c r="C984" s="291"/>
      <c r="D984" s="291"/>
      <c r="E984" s="291"/>
      <c r="F984" s="291"/>
      <c r="G984" s="291"/>
      <c r="H984" s="291"/>
      <c r="I984" s="291"/>
      <c r="J984" s="291"/>
      <c r="K984" s="291"/>
      <c r="L984" s="291"/>
      <c r="M984" s="291"/>
      <c r="N984" s="291"/>
      <c r="O984" s="291"/>
      <c r="P984" s="291"/>
      <c r="Q984" s="291"/>
      <c r="R984" s="291"/>
      <c r="S984" s="291"/>
      <c r="T984" s="291"/>
      <c r="U984" s="291"/>
      <c r="V984" s="291"/>
      <c r="W984" s="291"/>
      <c r="X984" s="291"/>
      <c r="Y984" s="291"/>
      <c r="Z984" s="291"/>
    </row>
    <row r="985" spans="1:26" ht="12.75" customHeight="1">
      <c r="A985" s="293"/>
      <c r="B985" s="291"/>
      <c r="C985" s="291"/>
      <c r="D985" s="291"/>
      <c r="E985" s="291"/>
      <c r="F985" s="291"/>
      <c r="G985" s="291"/>
      <c r="H985" s="291"/>
      <c r="I985" s="291"/>
      <c r="J985" s="291"/>
      <c r="K985" s="291"/>
      <c r="L985" s="291"/>
      <c r="M985" s="291"/>
      <c r="N985" s="291"/>
      <c r="O985" s="291"/>
      <c r="P985" s="291"/>
      <c r="Q985" s="291"/>
      <c r="R985" s="291"/>
      <c r="S985" s="291"/>
      <c r="T985" s="291"/>
      <c r="U985" s="291"/>
      <c r="V985" s="291"/>
      <c r="W985" s="291"/>
      <c r="X985" s="291"/>
      <c r="Y985" s="291"/>
      <c r="Z985" s="291"/>
    </row>
    <row r="986" spans="1:26" ht="12.75" customHeight="1">
      <c r="A986" s="293"/>
      <c r="B986" s="291"/>
      <c r="C986" s="291"/>
      <c r="D986" s="291"/>
      <c r="E986" s="291"/>
      <c r="F986" s="291"/>
      <c r="G986" s="291"/>
      <c r="H986" s="291"/>
      <c r="I986" s="291"/>
      <c r="J986" s="291"/>
      <c r="K986" s="291"/>
      <c r="L986" s="291"/>
      <c r="M986" s="291"/>
      <c r="N986" s="291"/>
      <c r="O986" s="291"/>
      <c r="P986" s="291"/>
      <c r="Q986" s="291"/>
      <c r="R986" s="291"/>
      <c r="S986" s="291"/>
      <c r="T986" s="291"/>
      <c r="U986" s="291"/>
      <c r="V986" s="291"/>
      <c r="W986" s="291"/>
      <c r="X986" s="291"/>
      <c r="Y986" s="291"/>
      <c r="Z986" s="291"/>
    </row>
    <row r="987" spans="1:26" ht="12.75" customHeight="1">
      <c r="A987" s="293"/>
      <c r="B987" s="291"/>
      <c r="C987" s="291"/>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291"/>
      <c r="Z987" s="291"/>
    </row>
    <row r="988" spans="1:26" ht="12.75" customHeight="1">
      <c r="A988" s="293"/>
      <c r="B988" s="291"/>
      <c r="C988" s="291"/>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291"/>
      <c r="Z988" s="291"/>
    </row>
    <row r="989" spans="1:26" ht="12.75" customHeight="1">
      <c r="A989" s="293"/>
      <c r="B989" s="291"/>
      <c r="C989" s="291"/>
      <c r="D989" s="291"/>
      <c r="E989" s="291"/>
      <c r="F989" s="291"/>
      <c r="G989" s="291"/>
      <c r="H989" s="291"/>
      <c r="I989" s="291"/>
      <c r="J989" s="291"/>
      <c r="K989" s="291"/>
      <c r="L989" s="291"/>
      <c r="M989" s="291"/>
      <c r="N989" s="291"/>
      <c r="O989" s="291"/>
      <c r="P989" s="291"/>
      <c r="Q989" s="291"/>
      <c r="R989" s="291"/>
      <c r="S989" s="291"/>
      <c r="T989" s="291"/>
      <c r="U989" s="291"/>
      <c r="V989" s="291"/>
      <c r="W989" s="291"/>
      <c r="X989" s="291"/>
      <c r="Y989" s="291"/>
      <c r="Z989" s="291"/>
    </row>
    <row r="990" spans="1:26" ht="12.75" customHeight="1">
      <c r="A990" s="293"/>
      <c r="B990" s="291"/>
      <c r="C990" s="291"/>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291"/>
      <c r="Z990" s="291"/>
    </row>
    <row r="991" spans="1:26" ht="12.75" customHeight="1">
      <c r="A991" s="293"/>
      <c r="B991" s="291"/>
      <c r="C991" s="291"/>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291"/>
      <c r="Z991" s="291"/>
    </row>
    <row r="992" spans="1:26" ht="12.75" customHeight="1">
      <c r="A992" s="293"/>
      <c r="B992" s="291"/>
      <c r="C992" s="291"/>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291"/>
      <c r="Z992" s="291"/>
    </row>
    <row r="993" spans="1:26" ht="12.75" customHeight="1">
      <c r="A993" s="293"/>
      <c r="B993" s="291"/>
      <c r="C993" s="291"/>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291"/>
      <c r="Z993" s="291"/>
    </row>
    <row r="994" spans="1:26" ht="12.75" customHeight="1">
      <c r="A994" s="293"/>
      <c r="B994" s="291"/>
      <c r="C994" s="291"/>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291"/>
      <c r="Z994" s="291"/>
    </row>
    <row r="995" spans="1:26" ht="12.75" customHeight="1">
      <c r="A995" s="293"/>
      <c r="B995" s="291"/>
      <c r="C995" s="291"/>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291"/>
      <c r="Z995" s="291"/>
    </row>
    <row r="996" spans="1:26" ht="12.75" customHeight="1">
      <c r="A996" s="293"/>
      <c r="B996" s="291"/>
      <c r="C996" s="291"/>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291"/>
      <c r="Z996" s="291"/>
    </row>
    <row r="997" spans="1:26" ht="12.75" customHeight="1">
      <c r="A997" s="293"/>
      <c r="B997" s="291"/>
      <c r="C997" s="291"/>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291"/>
      <c r="Z997" s="291"/>
    </row>
    <row r="998" spans="1:26" ht="12.75" customHeight="1">
      <c r="A998" s="293"/>
      <c r="B998" s="291"/>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291"/>
      <c r="Z998" s="291"/>
    </row>
    <row r="999" spans="1:26" ht="12.75" customHeight="1">
      <c r="A999" s="293"/>
      <c r="B999" s="291"/>
      <c r="C999" s="291"/>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291"/>
      <c r="Z999" s="291"/>
    </row>
  </sheetData>
  <mergeCells count="15">
    <mergeCell ref="B60:D60"/>
    <mergeCell ref="B63:D63"/>
    <mergeCell ref="B82:D82"/>
    <mergeCell ref="B35:D35"/>
    <mergeCell ref="B36:D36"/>
    <mergeCell ref="B37:D37"/>
    <mergeCell ref="B38:D38"/>
    <mergeCell ref="B40:D40"/>
    <mergeCell ref="D54:D56"/>
    <mergeCell ref="B20:D20"/>
    <mergeCell ref="A1:D1"/>
    <mergeCell ref="C2:D2"/>
    <mergeCell ref="B13:B14"/>
    <mergeCell ref="B17:D17"/>
    <mergeCell ref="B19:D19"/>
  </mergeCells>
  <dataValidations count="1">
    <dataValidation errorStyle="warning" allowBlank="1" showInputMessage="1" sqref="D11" xr:uid="{F05C5BF5-7DAA-406B-920E-8F9FBB455491}"/>
  </dataValidations>
  <hyperlinks>
    <hyperlink ref="B36" r:id="rId1" xr:uid="{B69FCC55-2FEC-4DC9-AC93-740C180B58F1}"/>
    <hyperlink ref="B82" r:id="rId2" xr:uid="{2AA8C640-3B75-408A-8E3E-A84CE29C814D}"/>
  </hyperlinks>
  <pageMargins left="0.75" right="0.75" top="1" bottom="1" header="0" footer="0"/>
  <pageSetup scale="75" orientation="portrait" r:id="rId3"/>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AB1031"/>
  <sheetViews>
    <sheetView showGridLines="0" zoomScaleNormal="100" workbookViewId="0">
      <selection activeCell="H12" sqref="H12"/>
    </sheetView>
  </sheetViews>
  <sheetFormatPr defaultColWidth="12.59765625" defaultRowHeight="15" customHeight="1"/>
  <cols>
    <col min="1" max="1" width="4.46484375" customWidth="1"/>
    <col min="2" max="2" width="36" customWidth="1"/>
    <col min="3" max="3" width="14.19921875" customWidth="1"/>
    <col min="4" max="4" width="14.796875" customWidth="1"/>
    <col min="5" max="5" width="16.9296875" customWidth="1"/>
    <col min="6" max="6" width="16.19921875" customWidth="1"/>
    <col min="7" max="8" width="15.46484375" customWidth="1"/>
    <col min="9" max="9" width="0.796875" customWidth="1"/>
    <col min="10" max="28" width="8.59765625" customWidth="1"/>
  </cols>
  <sheetData>
    <row r="1" spans="1:8" ht="19.5" customHeight="1">
      <c r="A1" s="388" t="s">
        <v>51</v>
      </c>
      <c r="B1" s="389"/>
      <c r="C1" s="389"/>
      <c r="D1" s="389"/>
      <c r="E1" s="389"/>
      <c r="F1" s="389"/>
      <c r="G1" s="389"/>
      <c r="H1" s="390"/>
    </row>
    <row r="2" spans="1:8" ht="12.75" customHeight="1">
      <c r="A2" s="2"/>
    </row>
    <row r="3" spans="1:8" ht="14.25" customHeight="1">
      <c r="A3" s="4" t="s">
        <v>52</v>
      </c>
      <c r="B3" s="391" t="s">
        <v>53</v>
      </c>
      <c r="C3" s="387"/>
      <c r="D3" s="387"/>
      <c r="E3" s="387"/>
      <c r="F3" s="387"/>
      <c r="G3" s="387"/>
      <c r="H3" s="387"/>
    </row>
    <row r="4" spans="1:8" ht="26.25" customHeight="1">
      <c r="A4" s="4"/>
      <c r="B4" s="386" t="s">
        <v>1112</v>
      </c>
      <c r="C4" s="387"/>
      <c r="D4" s="387"/>
      <c r="E4" s="387"/>
      <c r="F4" s="387"/>
      <c r="G4" s="387"/>
      <c r="H4" s="387"/>
    </row>
    <row r="5" spans="1:8" ht="13.5" customHeight="1">
      <c r="A5" s="4"/>
      <c r="B5" s="392" t="s">
        <v>54</v>
      </c>
      <c r="C5" s="387"/>
      <c r="D5" s="387"/>
      <c r="E5" s="387"/>
      <c r="F5" s="387"/>
      <c r="G5" s="387"/>
      <c r="H5" s="387"/>
    </row>
    <row r="6" spans="1:8" ht="13.15">
      <c r="A6" s="4"/>
      <c r="B6" s="392" t="s">
        <v>1150</v>
      </c>
      <c r="C6" s="387"/>
      <c r="D6" s="387"/>
      <c r="E6" s="387"/>
      <c r="F6" s="387"/>
      <c r="G6" s="387"/>
      <c r="H6" s="387"/>
    </row>
    <row r="7" spans="1:8" ht="14.25" customHeight="1">
      <c r="A7" s="4"/>
      <c r="B7" s="392" t="s">
        <v>55</v>
      </c>
      <c r="C7" s="387"/>
      <c r="D7" s="387"/>
      <c r="E7" s="387"/>
      <c r="F7" s="387"/>
      <c r="G7" s="387"/>
      <c r="H7" s="387"/>
    </row>
    <row r="8" spans="1:8" ht="13.15">
      <c r="A8" s="4"/>
      <c r="B8" s="392" t="s">
        <v>56</v>
      </c>
      <c r="C8" s="387"/>
      <c r="D8" s="387"/>
      <c r="E8" s="387"/>
      <c r="F8" s="387"/>
      <c r="G8" s="387"/>
      <c r="H8" s="387"/>
    </row>
    <row r="9" spans="1:8" ht="44" customHeight="1">
      <c r="A9" s="4"/>
      <c r="B9" s="413" t="s">
        <v>1158</v>
      </c>
      <c r="C9" s="414"/>
      <c r="D9" s="414"/>
      <c r="E9" s="414"/>
      <c r="F9" s="414"/>
      <c r="G9" s="414"/>
    </row>
    <row r="10" spans="1:8" ht="12.75" customHeight="1">
      <c r="A10" s="4"/>
      <c r="B10" s="258" t="s">
        <v>1022</v>
      </c>
      <c r="C10" s="259" t="s">
        <v>57</v>
      </c>
      <c r="D10" s="260" t="s">
        <v>58</v>
      </c>
      <c r="E10" s="261" t="s">
        <v>59</v>
      </c>
      <c r="F10" s="261" t="s">
        <v>1103</v>
      </c>
    </row>
    <row r="11" spans="1:8" ht="25.05" customHeight="1">
      <c r="A11" s="4"/>
      <c r="B11" s="22" t="s">
        <v>1110</v>
      </c>
      <c r="C11" s="23">
        <v>183</v>
      </c>
      <c r="D11" s="24">
        <v>514</v>
      </c>
      <c r="E11" s="24"/>
      <c r="F11" s="24"/>
    </row>
    <row r="12" spans="1:8" ht="12.75" customHeight="1">
      <c r="A12" s="4"/>
      <c r="B12" s="25" t="s">
        <v>61</v>
      </c>
      <c r="C12" s="24">
        <v>39</v>
      </c>
      <c r="D12" s="24">
        <v>97</v>
      </c>
      <c r="E12" s="24"/>
      <c r="F12" s="24"/>
      <c r="H12" s="360"/>
    </row>
    <row r="13" spans="1:8" ht="12.75" customHeight="1">
      <c r="A13" s="4"/>
      <c r="B13" s="25" t="s">
        <v>62</v>
      </c>
      <c r="C13" s="24">
        <v>674</v>
      </c>
      <c r="D13" s="24">
        <v>1832</v>
      </c>
      <c r="E13" s="24"/>
      <c r="F13" s="24"/>
    </row>
    <row r="14" spans="1:8" ht="12.75" customHeight="1">
      <c r="A14" s="4"/>
      <c r="B14" s="26" t="s">
        <v>63</v>
      </c>
      <c r="C14" s="27">
        <f t="shared" ref="C14:D14" si="0">SUM(C11:C13)</f>
        <v>896</v>
      </c>
      <c r="D14" s="27">
        <f t="shared" si="0"/>
        <v>2443</v>
      </c>
      <c r="E14" s="27">
        <f>SUM(E11:E13)</f>
        <v>0</v>
      </c>
      <c r="F14" s="27">
        <f t="shared" ref="F14" si="1">SUM(F11:F13)</f>
        <v>0</v>
      </c>
    </row>
    <row r="15" spans="1:8" ht="12.75" customHeight="1">
      <c r="A15" s="4"/>
      <c r="B15" s="22" t="s">
        <v>64</v>
      </c>
      <c r="C15" s="24">
        <v>2</v>
      </c>
      <c r="D15" s="24">
        <v>3</v>
      </c>
      <c r="E15" s="24"/>
      <c r="F15" s="24"/>
    </row>
    <row r="16" spans="1:8" ht="12.75" customHeight="1">
      <c r="A16" s="4"/>
      <c r="B16" s="26" t="s">
        <v>1025</v>
      </c>
      <c r="C16" s="27">
        <f>SUM(C14:C15)</f>
        <v>898</v>
      </c>
      <c r="D16" s="27">
        <f t="shared" ref="D16" si="2">SUM(D14:D15)</f>
        <v>2446</v>
      </c>
      <c r="E16" s="27">
        <f>SUM(E14:E15)</f>
        <v>0</v>
      </c>
      <c r="F16" s="27">
        <f t="shared" ref="F16" si="3">SUM(F14:F15)</f>
        <v>0</v>
      </c>
    </row>
    <row r="17" spans="1:6" ht="12.75" customHeight="1"/>
    <row r="18" spans="1:6" ht="12.75" customHeight="1">
      <c r="A18" s="4"/>
      <c r="B18" s="262" t="s">
        <v>1023</v>
      </c>
      <c r="C18" s="259" t="s">
        <v>57</v>
      </c>
      <c r="D18" s="260" t="s">
        <v>58</v>
      </c>
      <c r="E18" s="261" t="s">
        <v>59</v>
      </c>
      <c r="F18" s="261" t="s">
        <v>1103</v>
      </c>
    </row>
    <row r="19" spans="1:6" ht="26.55" customHeight="1">
      <c r="A19" s="4"/>
      <c r="B19" s="256" t="s">
        <v>1110</v>
      </c>
      <c r="C19" s="23">
        <v>0</v>
      </c>
      <c r="D19" s="24">
        <v>0</v>
      </c>
      <c r="E19" s="24"/>
      <c r="F19" s="24"/>
    </row>
    <row r="20" spans="1:6" ht="12.75" customHeight="1">
      <c r="A20" s="4"/>
      <c r="B20" s="25" t="s">
        <v>61</v>
      </c>
      <c r="C20" s="24">
        <v>12</v>
      </c>
      <c r="D20" s="24">
        <v>47</v>
      </c>
      <c r="E20" s="24"/>
      <c r="F20" s="24"/>
    </row>
    <row r="21" spans="1:6" ht="12.75" customHeight="1">
      <c r="A21" s="4"/>
      <c r="B21" s="25" t="s">
        <v>62</v>
      </c>
      <c r="C21" s="24">
        <v>83</v>
      </c>
      <c r="D21" s="24">
        <v>274</v>
      </c>
      <c r="E21" s="24"/>
      <c r="F21" s="24"/>
    </row>
    <row r="22" spans="1:6" ht="12.75" customHeight="1">
      <c r="A22" s="4"/>
      <c r="B22" s="26" t="s">
        <v>63</v>
      </c>
      <c r="C22" s="27">
        <f>SUM(C19:C21)</f>
        <v>95</v>
      </c>
      <c r="D22" s="27">
        <f t="shared" ref="D22:E22" si="4">SUM(D19:D21)</f>
        <v>321</v>
      </c>
      <c r="E22" s="27">
        <f t="shared" si="4"/>
        <v>0</v>
      </c>
      <c r="F22" s="27">
        <f t="shared" ref="F22" si="5">SUM(F19:F21)</f>
        <v>0</v>
      </c>
    </row>
    <row r="23" spans="1:6" ht="12.75" customHeight="1">
      <c r="A23" s="4"/>
      <c r="B23" s="22" t="s">
        <v>64</v>
      </c>
      <c r="C23" s="24">
        <v>2</v>
      </c>
      <c r="D23" s="24">
        <v>10</v>
      </c>
      <c r="E23" s="24"/>
      <c r="F23" s="24"/>
    </row>
    <row r="24" spans="1:6" ht="12.75" customHeight="1">
      <c r="A24" s="4"/>
      <c r="B24" s="26" t="s">
        <v>1026</v>
      </c>
      <c r="C24" s="27">
        <f>SUM(C22:C23)</f>
        <v>97</v>
      </c>
      <c r="D24" s="27">
        <f t="shared" ref="D24:E24" si="6">SUM(D22:D23)</f>
        <v>331</v>
      </c>
      <c r="E24" s="27">
        <f t="shared" si="6"/>
        <v>0</v>
      </c>
      <c r="F24" s="27">
        <f t="shared" ref="F24" si="7">SUM(F22:F23)</f>
        <v>0</v>
      </c>
    </row>
    <row r="25" spans="1:6" ht="12.75" customHeight="1"/>
    <row r="26" spans="1:6" ht="12.75" customHeight="1">
      <c r="A26" s="4"/>
      <c r="B26" s="262" t="s">
        <v>1032</v>
      </c>
      <c r="C26" s="259" t="s">
        <v>57</v>
      </c>
      <c r="D26" s="260" t="s">
        <v>58</v>
      </c>
      <c r="E26" s="261" t="s">
        <v>59</v>
      </c>
      <c r="F26" s="261" t="s">
        <v>1103</v>
      </c>
    </row>
    <row r="27" spans="1:6" ht="12.75" customHeight="1">
      <c r="A27" s="4"/>
      <c r="B27" s="26" t="s">
        <v>1029</v>
      </c>
      <c r="C27" s="341">
        <f>SUM(C24,C16)</f>
        <v>995</v>
      </c>
      <c r="D27" s="341">
        <f t="shared" ref="D27:F27" si="8">SUM(D24,D16)</f>
        <v>2777</v>
      </c>
      <c r="E27" s="341">
        <f t="shared" si="8"/>
        <v>0</v>
      </c>
      <c r="F27" s="341">
        <f t="shared" si="8"/>
        <v>0</v>
      </c>
    </row>
    <row r="28" spans="1:6" ht="12.75"/>
    <row r="29" spans="1:6" ht="12.75" customHeight="1">
      <c r="A29" s="4"/>
      <c r="B29" s="257" t="s">
        <v>1024</v>
      </c>
      <c r="C29" s="28"/>
      <c r="D29" s="28"/>
      <c r="E29" s="28"/>
      <c r="F29" s="28"/>
    </row>
    <row r="30" spans="1:6" ht="12.75" customHeight="1">
      <c r="A30" s="4"/>
      <c r="B30" s="25" t="s">
        <v>65</v>
      </c>
      <c r="C30" s="29">
        <v>279</v>
      </c>
      <c r="D30" s="29">
        <v>580</v>
      </c>
      <c r="E30" s="29"/>
      <c r="F30" s="29"/>
    </row>
    <row r="31" spans="1:6" ht="12.75" customHeight="1">
      <c r="A31" s="4"/>
      <c r="B31" s="25" t="s">
        <v>62</v>
      </c>
      <c r="C31" s="29">
        <v>604</v>
      </c>
      <c r="D31" s="29">
        <v>1284</v>
      </c>
      <c r="E31" s="29"/>
      <c r="F31" s="29"/>
    </row>
    <row r="32" spans="1:6" ht="12.75" customHeight="1">
      <c r="A32" s="4"/>
      <c r="B32" s="22" t="s">
        <v>66</v>
      </c>
      <c r="C32" s="29">
        <v>1</v>
      </c>
      <c r="D32" s="29">
        <v>2</v>
      </c>
      <c r="E32" s="29"/>
      <c r="F32" s="29"/>
    </row>
    <row r="33" spans="1:8" ht="12.75" customHeight="1">
      <c r="A33" s="4"/>
      <c r="B33" s="26" t="s">
        <v>1027</v>
      </c>
      <c r="C33" s="30">
        <f t="shared" ref="C33:E33" si="9">SUM(C30:C32)</f>
        <v>884</v>
      </c>
      <c r="D33" s="30">
        <f t="shared" si="9"/>
        <v>1866</v>
      </c>
      <c r="E33" s="30">
        <f t="shared" si="9"/>
        <v>0</v>
      </c>
      <c r="F33" s="30">
        <f t="shared" ref="F33" si="10">SUM(F30:F32)</f>
        <v>0</v>
      </c>
    </row>
    <row r="34" spans="1:8" ht="12.75"/>
    <row r="35" spans="1:8" ht="12.75" customHeight="1">
      <c r="A35" s="4"/>
      <c r="B35" s="257" t="s">
        <v>1178</v>
      </c>
      <c r="C35" s="28"/>
      <c r="D35" s="28"/>
      <c r="E35" s="28"/>
      <c r="F35" s="28"/>
    </row>
    <row r="36" spans="1:8" ht="12.75" customHeight="1">
      <c r="A36" s="4"/>
      <c r="B36" s="25" t="s">
        <v>65</v>
      </c>
      <c r="C36" s="29">
        <v>90</v>
      </c>
      <c r="D36" s="29">
        <v>326</v>
      </c>
      <c r="E36" s="29"/>
      <c r="F36" s="29"/>
    </row>
    <row r="37" spans="1:8" ht="12.75" customHeight="1">
      <c r="A37" s="4"/>
      <c r="B37" s="25" t="s">
        <v>62</v>
      </c>
      <c r="C37" s="29">
        <v>253</v>
      </c>
      <c r="D37" s="29">
        <v>1019</v>
      </c>
      <c r="E37" s="29"/>
      <c r="F37" s="29"/>
    </row>
    <row r="38" spans="1:8" ht="12.75" customHeight="1">
      <c r="A38" s="4"/>
      <c r="B38" s="22" t="s">
        <v>66</v>
      </c>
      <c r="C38" s="29">
        <v>4</v>
      </c>
      <c r="D38" s="29">
        <v>24</v>
      </c>
      <c r="E38" s="29"/>
      <c r="F38" s="29"/>
    </row>
    <row r="39" spans="1:8" ht="12.75" customHeight="1">
      <c r="A39" s="4"/>
      <c r="B39" s="26" t="s">
        <v>1028</v>
      </c>
      <c r="C39" s="30">
        <f t="shared" ref="C39:E39" si="11">SUM(C36:C38)</f>
        <v>347</v>
      </c>
      <c r="D39" s="30">
        <f>SUM(D36:D38)</f>
        <v>1369</v>
      </c>
      <c r="E39" s="30">
        <f t="shared" si="11"/>
        <v>0</v>
      </c>
      <c r="F39" s="30">
        <f t="shared" ref="F39" si="12">SUM(F36:F38)</f>
        <v>0</v>
      </c>
    </row>
    <row r="40" spans="1:8" ht="12.75" customHeight="1"/>
    <row r="41" spans="1:8" ht="12.75" customHeight="1">
      <c r="A41" s="4"/>
      <c r="B41" s="262" t="s">
        <v>1033</v>
      </c>
      <c r="C41" s="259" t="s">
        <v>57</v>
      </c>
      <c r="D41" s="260" t="s">
        <v>58</v>
      </c>
      <c r="E41" s="261" t="s">
        <v>59</v>
      </c>
      <c r="F41" s="261" t="s">
        <v>1103</v>
      </c>
    </row>
    <row r="42" spans="1:8" ht="12.75" customHeight="1">
      <c r="A42" s="4"/>
      <c r="B42" s="26" t="s">
        <v>1030</v>
      </c>
      <c r="C42" s="342">
        <f>SUM(C39,C33)</f>
        <v>1231</v>
      </c>
      <c r="D42" s="342">
        <f t="shared" ref="D42:F42" si="13">SUM(D39,D33)</f>
        <v>3235</v>
      </c>
      <c r="E42" s="342">
        <f t="shared" si="13"/>
        <v>0</v>
      </c>
      <c r="F42" s="27">
        <f t="shared" si="13"/>
        <v>0</v>
      </c>
    </row>
    <row r="43" spans="1:8" ht="12.75" customHeight="1"/>
    <row r="44" spans="1:8" ht="12.75" customHeight="1">
      <c r="A44" s="4"/>
      <c r="B44" s="262" t="s">
        <v>1031</v>
      </c>
      <c r="C44" s="259" t="s">
        <v>57</v>
      </c>
      <c r="D44" s="260" t="s">
        <v>58</v>
      </c>
      <c r="E44" s="261" t="s">
        <v>59</v>
      </c>
      <c r="F44" s="261" t="s">
        <v>1103</v>
      </c>
    </row>
    <row r="45" spans="1:8" ht="12.75" customHeight="1">
      <c r="A45" s="4"/>
      <c r="B45" s="26" t="s">
        <v>67</v>
      </c>
      <c r="C45" s="27">
        <f>SUM(C42,C27)</f>
        <v>2226</v>
      </c>
      <c r="D45" s="27">
        <f t="shared" ref="D45:F45" si="14">SUM(D42,D27)</f>
        <v>6012</v>
      </c>
      <c r="E45" s="27">
        <f t="shared" si="14"/>
        <v>0</v>
      </c>
      <c r="F45" s="27">
        <f t="shared" si="14"/>
        <v>0</v>
      </c>
    </row>
    <row r="46" spans="1:8" ht="12.75" customHeight="1">
      <c r="A46" s="4"/>
      <c r="B46" s="31"/>
      <c r="C46" s="32"/>
      <c r="D46" s="33"/>
      <c r="E46" s="33"/>
      <c r="F46" s="33"/>
      <c r="G46" s="33"/>
      <c r="H46" s="33"/>
    </row>
    <row r="47" spans="1:8" ht="12.75" customHeight="1">
      <c r="A47" s="4"/>
      <c r="B47" s="34" t="s">
        <v>68</v>
      </c>
      <c r="C47" s="35">
        <f>SUM(C27:F27)</f>
        <v>3772</v>
      </c>
      <c r="G47" s="36"/>
      <c r="H47" s="36"/>
    </row>
    <row r="48" spans="1:8" ht="12.75" customHeight="1">
      <c r="A48" s="4"/>
      <c r="B48" s="34" t="s">
        <v>69</v>
      </c>
      <c r="C48" s="37">
        <f>SUM(C42:F42)</f>
        <v>4466</v>
      </c>
      <c r="G48" s="36"/>
      <c r="H48" s="36"/>
    </row>
    <row r="49" spans="1:8" ht="12.75" customHeight="1">
      <c r="A49" s="4"/>
      <c r="B49" s="5" t="s">
        <v>70</v>
      </c>
      <c r="C49" s="38">
        <f>SUM(C47:C48)</f>
        <v>8238</v>
      </c>
      <c r="D49" s="5"/>
      <c r="E49" s="5"/>
      <c r="F49" s="5"/>
      <c r="G49" s="39"/>
      <c r="H49" s="39"/>
    </row>
    <row r="50" spans="1:8" ht="22.5" customHeight="1">
      <c r="A50" s="40" t="s">
        <v>71</v>
      </c>
      <c r="B50" s="415" t="s">
        <v>72</v>
      </c>
      <c r="C50" s="387"/>
      <c r="D50" s="387"/>
      <c r="E50" s="387"/>
      <c r="F50" s="387"/>
      <c r="G50" s="387"/>
      <c r="H50" s="387"/>
    </row>
    <row r="51" spans="1:8" ht="27.75" customHeight="1">
      <c r="A51" s="4"/>
      <c r="B51" s="386" t="s">
        <v>1113</v>
      </c>
      <c r="C51" s="387"/>
      <c r="D51" s="387"/>
      <c r="E51" s="387"/>
      <c r="F51" s="387"/>
      <c r="G51" s="387"/>
      <c r="H51" s="387"/>
    </row>
    <row r="52" spans="1:8" ht="15" customHeight="1">
      <c r="A52" s="4"/>
      <c r="B52" s="386" t="s">
        <v>981</v>
      </c>
      <c r="C52" s="387"/>
      <c r="D52" s="387"/>
      <c r="E52" s="387"/>
      <c r="F52" s="387"/>
      <c r="G52" s="387"/>
      <c r="H52" s="387"/>
    </row>
    <row r="53" spans="1:8" ht="15.75" customHeight="1">
      <c r="A53" s="4"/>
      <c r="B53" s="386" t="s">
        <v>73</v>
      </c>
      <c r="C53" s="387"/>
      <c r="D53" s="387"/>
      <c r="E53" s="387"/>
      <c r="F53" s="387"/>
      <c r="G53" s="387"/>
      <c r="H53" s="387"/>
    </row>
    <row r="54" spans="1:8" ht="38.25" customHeight="1">
      <c r="A54" s="4"/>
      <c r="B54" s="386" t="s">
        <v>74</v>
      </c>
      <c r="C54" s="387"/>
      <c r="D54" s="387"/>
      <c r="E54" s="387"/>
      <c r="F54" s="387"/>
      <c r="G54" s="387"/>
      <c r="H54" s="387"/>
    </row>
    <row r="55" spans="1:8" ht="16.5" customHeight="1">
      <c r="A55" s="4"/>
      <c r="B55" s="386" t="s">
        <v>75</v>
      </c>
      <c r="C55" s="387"/>
      <c r="D55" s="387"/>
      <c r="E55" s="387"/>
      <c r="F55" s="387"/>
      <c r="G55" s="387"/>
      <c r="H55" s="387"/>
    </row>
    <row r="56" spans="1:8" ht="54.75" customHeight="1">
      <c r="A56" s="4"/>
      <c r="B56" s="386" t="s">
        <v>76</v>
      </c>
      <c r="C56" s="387"/>
      <c r="D56" s="387"/>
      <c r="E56" s="387"/>
      <c r="F56" s="387"/>
      <c r="G56" s="387"/>
      <c r="H56" s="387"/>
    </row>
    <row r="57" spans="1:8" ht="35.25" customHeight="1">
      <c r="A57" s="4"/>
      <c r="B57" s="398" t="s">
        <v>77</v>
      </c>
      <c r="C57" s="387"/>
      <c r="D57" s="387"/>
      <c r="E57" s="387"/>
      <c r="F57" s="387"/>
      <c r="G57" s="387"/>
      <c r="H57" s="387"/>
    </row>
    <row r="58" spans="1:8" ht="47.25" customHeight="1">
      <c r="A58" s="4"/>
      <c r="B58" s="386" t="s">
        <v>78</v>
      </c>
      <c r="C58" s="387"/>
      <c r="D58" s="387"/>
      <c r="E58" s="387"/>
      <c r="F58" s="387"/>
      <c r="G58" s="387"/>
      <c r="H58" s="387"/>
    </row>
    <row r="59" spans="1:8" ht="34.5" customHeight="1">
      <c r="A59" s="4"/>
      <c r="B59" s="386" t="s">
        <v>79</v>
      </c>
      <c r="C59" s="387"/>
      <c r="D59" s="387"/>
      <c r="E59" s="387"/>
      <c r="F59" s="387"/>
      <c r="G59" s="387"/>
      <c r="H59" s="387"/>
    </row>
    <row r="60" spans="1:8" ht="63" customHeight="1">
      <c r="A60" s="4"/>
      <c r="B60" s="412" t="s">
        <v>1159</v>
      </c>
      <c r="C60" s="412"/>
      <c r="D60" s="412"/>
      <c r="E60" s="412"/>
      <c r="F60" s="412"/>
    </row>
    <row r="61" spans="1:8" ht="51.5" customHeight="1">
      <c r="A61" s="4"/>
      <c r="B61" s="410"/>
      <c r="C61" s="394"/>
      <c r="D61" s="247" t="s">
        <v>80</v>
      </c>
      <c r="E61" s="247" t="s">
        <v>81</v>
      </c>
      <c r="F61" s="247" t="s">
        <v>82</v>
      </c>
    </row>
    <row r="62" spans="1:8" ht="12.75" customHeight="1">
      <c r="A62" s="4"/>
      <c r="B62" s="411" t="s">
        <v>982</v>
      </c>
      <c r="C62" s="394"/>
      <c r="D62" s="41">
        <v>12</v>
      </c>
      <c r="E62" s="41">
        <v>72</v>
      </c>
      <c r="F62" s="41"/>
    </row>
    <row r="63" spans="1:8" ht="12.75" customHeight="1">
      <c r="A63" s="4"/>
      <c r="B63" s="409" t="s">
        <v>83</v>
      </c>
      <c r="C63" s="394"/>
      <c r="D63" s="41">
        <v>136</v>
      </c>
      <c r="E63" s="41">
        <v>530</v>
      </c>
      <c r="F63" s="41"/>
    </row>
    <row r="64" spans="1:8" ht="12.75" customHeight="1">
      <c r="A64" s="4"/>
      <c r="B64" s="407" t="s">
        <v>84</v>
      </c>
      <c r="C64" s="394"/>
      <c r="D64" s="41">
        <v>103</v>
      </c>
      <c r="E64" s="41">
        <v>627</v>
      </c>
      <c r="F64" s="41"/>
    </row>
    <row r="65" spans="1:8" ht="12.75" customHeight="1">
      <c r="A65" s="4"/>
      <c r="B65" s="407" t="s">
        <v>85</v>
      </c>
      <c r="C65" s="394"/>
      <c r="D65" s="41">
        <v>270</v>
      </c>
      <c r="E65" s="41">
        <v>1633</v>
      </c>
      <c r="F65" s="41"/>
    </row>
    <row r="66" spans="1:8" ht="15" customHeight="1">
      <c r="A66" s="4"/>
      <c r="B66" s="407" t="s">
        <v>86</v>
      </c>
      <c r="C66" s="394"/>
      <c r="D66" s="41">
        <v>0</v>
      </c>
      <c r="E66" s="41">
        <v>5</v>
      </c>
      <c r="F66" s="41"/>
    </row>
    <row r="67" spans="1:8" ht="12.75" customHeight="1">
      <c r="A67" s="4"/>
      <c r="B67" s="407" t="s">
        <v>87</v>
      </c>
      <c r="C67" s="394"/>
      <c r="D67" s="41">
        <v>117</v>
      </c>
      <c r="E67" s="41">
        <v>601</v>
      </c>
      <c r="F67" s="41"/>
    </row>
    <row r="68" spans="1:8" ht="26.25" customHeight="1">
      <c r="A68" s="4"/>
      <c r="B68" s="407" t="s">
        <v>88</v>
      </c>
      <c r="C68" s="394"/>
      <c r="D68" s="41">
        <v>1</v>
      </c>
      <c r="E68" s="41">
        <v>2</v>
      </c>
      <c r="F68" s="41"/>
    </row>
    <row r="69" spans="1:8" ht="12.75" customHeight="1">
      <c r="A69" s="4"/>
      <c r="B69" s="407" t="s">
        <v>89</v>
      </c>
      <c r="C69" s="394"/>
      <c r="D69" s="41">
        <v>45</v>
      </c>
      <c r="E69" s="41">
        <v>213</v>
      </c>
      <c r="F69" s="41"/>
    </row>
    <row r="70" spans="1:8" ht="12.75" customHeight="1">
      <c r="A70" s="4"/>
      <c r="B70" s="407" t="s">
        <v>90</v>
      </c>
      <c r="C70" s="394"/>
      <c r="D70" s="41">
        <v>13</v>
      </c>
      <c r="E70" s="41">
        <v>72</v>
      </c>
      <c r="F70" s="41"/>
    </row>
    <row r="71" spans="1:8" ht="12.75" customHeight="1">
      <c r="A71" s="4"/>
      <c r="B71" s="408" t="s">
        <v>91</v>
      </c>
      <c r="C71" s="394"/>
      <c r="D71" s="42">
        <f>SUM(D62:D70)</f>
        <v>697</v>
      </c>
      <c r="E71" s="42">
        <f t="shared" ref="E71:F71" si="15">SUM(E62:E70)</f>
        <v>3755</v>
      </c>
      <c r="F71" s="42">
        <f t="shared" si="15"/>
        <v>0</v>
      </c>
    </row>
    <row r="72" spans="1:8" ht="12.75" customHeight="1">
      <c r="A72" s="2"/>
    </row>
    <row r="73" spans="1:8" ht="12.75" customHeight="1">
      <c r="A73" s="2"/>
      <c r="B73" s="43" t="s">
        <v>92</v>
      </c>
    </row>
    <row r="74" spans="1:8" ht="12.75" customHeight="1">
      <c r="A74" s="4" t="s">
        <v>93</v>
      </c>
      <c r="B74" s="5" t="s">
        <v>1128</v>
      </c>
      <c r="G74" s="44"/>
      <c r="H74" s="44"/>
    </row>
    <row r="75" spans="1:8" ht="12.75" customHeight="1">
      <c r="A75" s="4"/>
      <c r="B75" s="1" t="s">
        <v>94</v>
      </c>
      <c r="C75" s="45">
        <v>17</v>
      </c>
      <c r="G75" s="44"/>
      <c r="H75" s="44"/>
    </row>
    <row r="76" spans="1:8" ht="12.75" customHeight="1">
      <c r="A76" s="4"/>
      <c r="B76" s="1" t="s">
        <v>95</v>
      </c>
      <c r="C76" s="45">
        <v>18</v>
      </c>
      <c r="G76" s="44"/>
      <c r="H76" s="44"/>
    </row>
    <row r="77" spans="1:8" ht="12.75" customHeight="1">
      <c r="A77" s="4"/>
      <c r="B77" s="1" t="s">
        <v>96</v>
      </c>
      <c r="C77" s="45">
        <v>997</v>
      </c>
      <c r="G77" s="44"/>
      <c r="H77" s="44"/>
    </row>
    <row r="78" spans="1:8" ht="12.75" customHeight="1">
      <c r="A78" s="4"/>
      <c r="B78" s="1" t="s">
        <v>97</v>
      </c>
      <c r="C78" s="45">
        <v>99</v>
      </c>
      <c r="G78" s="44"/>
      <c r="H78" s="44"/>
    </row>
    <row r="79" spans="1:8" ht="12.75" customHeight="1">
      <c r="A79" s="4"/>
      <c r="B79" s="1" t="s">
        <v>98</v>
      </c>
      <c r="C79" s="45">
        <v>1006</v>
      </c>
      <c r="G79" s="44"/>
      <c r="H79" s="44"/>
    </row>
    <row r="80" spans="1:8" ht="12.75" customHeight="1">
      <c r="A80" s="4"/>
      <c r="B80" s="1" t="s">
        <v>99</v>
      </c>
      <c r="C80" s="45">
        <v>61</v>
      </c>
      <c r="G80" s="44"/>
      <c r="H80" s="44"/>
    </row>
    <row r="81" spans="1:28" ht="12.75" customHeight="1">
      <c r="A81" s="4"/>
      <c r="B81" s="13" t="s">
        <v>100</v>
      </c>
      <c r="C81" s="45">
        <v>33</v>
      </c>
      <c r="G81" s="44"/>
      <c r="H81" s="44"/>
    </row>
    <row r="82" spans="1:28" ht="24.75" customHeight="1">
      <c r="A82" s="4"/>
      <c r="B82" s="13" t="s">
        <v>101</v>
      </c>
      <c r="C82" s="45">
        <v>446</v>
      </c>
      <c r="G82" s="44"/>
      <c r="H82" s="44"/>
    </row>
    <row r="83" spans="1:28" ht="12.75" customHeight="1">
      <c r="A83" s="4"/>
      <c r="B83" s="1" t="s">
        <v>102</v>
      </c>
      <c r="C83" s="45">
        <v>0</v>
      </c>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86" t="s">
        <v>104</v>
      </c>
      <c r="C85" s="387"/>
      <c r="D85" s="387"/>
      <c r="E85" s="387"/>
      <c r="F85" s="387"/>
      <c r="G85" s="387"/>
      <c r="H85" s="387"/>
      <c r="I85" s="1"/>
      <c r="J85" s="1"/>
      <c r="K85" s="1"/>
      <c r="L85" s="1"/>
      <c r="M85" s="1"/>
      <c r="N85" s="1"/>
      <c r="O85" s="1"/>
      <c r="P85" s="1"/>
      <c r="Q85" s="1"/>
      <c r="R85" s="1"/>
      <c r="S85" s="1"/>
      <c r="T85" s="1"/>
      <c r="U85" s="1"/>
      <c r="V85" s="1"/>
      <c r="W85" s="1"/>
      <c r="X85" s="1"/>
      <c r="Y85" s="1"/>
      <c r="Z85" s="1"/>
      <c r="AA85" s="1"/>
      <c r="AB85" s="1"/>
    </row>
    <row r="86" spans="1:28" ht="46.5" customHeight="1">
      <c r="A86" s="2"/>
      <c r="B86" s="386" t="s">
        <v>1138</v>
      </c>
      <c r="C86" s="387"/>
      <c r="D86" s="387"/>
      <c r="E86" s="387"/>
      <c r="F86" s="387"/>
      <c r="G86" s="387"/>
      <c r="H86" s="387"/>
      <c r="I86" s="1"/>
      <c r="J86" s="1"/>
      <c r="K86" s="1"/>
      <c r="L86" s="1"/>
      <c r="M86" s="1"/>
      <c r="N86" s="1"/>
      <c r="O86" s="1"/>
      <c r="P86" s="1"/>
      <c r="Q86" s="1"/>
      <c r="R86" s="1"/>
      <c r="S86" s="1"/>
      <c r="T86" s="1"/>
      <c r="U86" s="1"/>
      <c r="V86" s="1"/>
      <c r="W86" s="1"/>
      <c r="X86" s="1"/>
      <c r="Y86" s="1"/>
      <c r="Z86" s="1"/>
      <c r="AA86" s="1"/>
      <c r="AB86" s="1"/>
    </row>
    <row r="87" spans="1:28" ht="54.75" customHeight="1">
      <c r="A87" s="2"/>
      <c r="B87" s="386" t="s">
        <v>1160</v>
      </c>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row>
    <row r="88" spans="1:28" ht="54.75" customHeight="1">
      <c r="A88" s="2"/>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row>
    <row r="89" spans="1:28" ht="41.25" customHeight="1">
      <c r="A89" s="2"/>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row>
    <row r="90" spans="1:28" ht="27.75" customHeight="1">
      <c r="A90" s="2"/>
      <c r="B90" s="401" t="s">
        <v>105</v>
      </c>
      <c r="C90" s="387"/>
      <c r="D90" s="387"/>
      <c r="E90" s="387"/>
      <c r="F90" s="387"/>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402" t="s">
        <v>1161</v>
      </c>
      <c r="C91" s="387"/>
      <c r="D91" s="387"/>
      <c r="E91" s="387"/>
      <c r="F91" s="387"/>
      <c r="G91" s="387"/>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99" t="s">
        <v>1162</v>
      </c>
      <c r="C92" s="400"/>
      <c r="D92" s="400"/>
      <c r="E92" s="400"/>
      <c r="F92" s="400"/>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403"/>
      <c r="C93" s="395" t="s">
        <v>106</v>
      </c>
      <c r="D93" s="395" t="s">
        <v>107</v>
      </c>
      <c r="E93" s="395" t="s">
        <v>108</v>
      </c>
      <c r="F93" s="395" t="s">
        <v>109</v>
      </c>
      <c r="G93" s="21"/>
      <c r="H93" s="21"/>
      <c r="I93" s="21"/>
      <c r="J93" s="21"/>
      <c r="K93" s="21"/>
      <c r="L93" s="21"/>
      <c r="M93" s="21"/>
      <c r="N93" s="21"/>
      <c r="O93" s="21"/>
      <c r="P93" s="21"/>
      <c r="Q93" s="21"/>
      <c r="R93" s="21"/>
      <c r="S93" s="21"/>
      <c r="T93" s="21"/>
      <c r="U93" s="21"/>
      <c r="V93" s="21"/>
    </row>
    <row r="94" spans="1:28" ht="24" customHeight="1">
      <c r="A94" s="2"/>
      <c r="B94" s="396"/>
      <c r="C94" s="396"/>
      <c r="D94" s="396"/>
      <c r="E94" s="396"/>
      <c r="F94" s="396"/>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1163</v>
      </c>
      <c r="C95" s="22">
        <v>199</v>
      </c>
      <c r="D95" s="22">
        <v>159</v>
      </c>
      <c r="E95" s="22">
        <v>202</v>
      </c>
      <c r="F95" s="22">
        <f>SUM(C95:E95)</f>
        <v>560</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1164</v>
      </c>
      <c r="C96" s="22">
        <v>0</v>
      </c>
      <c r="D96" s="22">
        <v>0</v>
      </c>
      <c r="E96" s="22">
        <v>0</v>
      </c>
      <c r="F96" s="22">
        <f>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1165</v>
      </c>
      <c r="C97" s="22">
        <f t="shared" ref="C97:E97" si="16">(C95-C96)</f>
        <v>199</v>
      </c>
      <c r="D97" s="22">
        <f t="shared" si="16"/>
        <v>159</v>
      </c>
      <c r="E97" s="22">
        <f t="shared" si="16"/>
        <v>202</v>
      </c>
      <c r="F97" s="22">
        <f t="shared" ref="F97:F101" si="17">SUM(C97:E97)</f>
        <v>560</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1166</v>
      </c>
      <c r="C98" s="22">
        <v>100</v>
      </c>
      <c r="D98" s="22">
        <v>93</v>
      </c>
      <c r="E98" s="22">
        <v>132</v>
      </c>
      <c r="F98" s="22">
        <f t="shared" si="17"/>
        <v>325</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1181</v>
      </c>
      <c r="C99" s="22">
        <v>22</v>
      </c>
      <c r="D99" s="22">
        <v>14</v>
      </c>
      <c r="E99" s="22">
        <v>18</v>
      </c>
      <c r="F99" s="22">
        <f t="shared" si="17"/>
        <v>54</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1182</v>
      </c>
      <c r="C100" s="22">
        <v>4</v>
      </c>
      <c r="D100" s="22">
        <v>1</v>
      </c>
      <c r="E100" s="22">
        <v>0</v>
      </c>
      <c r="F100" s="22">
        <f t="shared" si="17"/>
        <v>5</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22">
        <f t="shared" ref="C101:E101" si="18">SUM(C98:C100)</f>
        <v>126</v>
      </c>
      <c r="D101" s="22">
        <f t="shared" si="18"/>
        <v>108</v>
      </c>
      <c r="E101" s="22">
        <f t="shared" si="18"/>
        <v>150</v>
      </c>
      <c r="F101" s="22">
        <f t="shared" si="17"/>
        <v>384</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1167</v>
      </c>
      <c r="C102" s="343">
        <f t="shared" ref="C102:E102" si="19">C101/C97</f>
        <v>0.63316582914572861</v>
      </c>
      <c r="D102" s="343">
        <f t="shared" si="19"/>
        <v>0.67924528301886788</v>
      </c>
      <c r="E102" s="343">
        <f t="shared" si="19"/>
        <v>0.74257425742574257</v>
      </c>
      <c r="F102" s="343">
        <f>F101/F97</f>
        <v>0.68571428571428572</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404" t="s">
        <v>1034</v>
      </c>
      <c r="C104" s="387"/>
      <c r="D104" s="387"/>
      <c r="E104" s="387"/>
      <c r="F104" s="387"/>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397"/>
      <c r="C105" s="395" t="s">
        <v>106</v>
      </c>
      <c r="D105" s="395" t="s">
        <v>107</v>
      </c>
      <c r="E105" s="395" t="s">
        <v>108</v>
      </c>
      <c r="F105" s="395"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96"/>
      <c r="C106" s="396"/>
      <c r="D106" s="396"/>
      <c r="E106" s="396"/>
      <c r="F106" s="396"/>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1035</v>
      </c>
      <c r="C107" s="56">
        <v>178</v>
      </c>
      <c r="D107" s="56">
        <v>135</v>
      </c>
      <c r="E107" s="56">
        <v>168</v>
      </c>
      <c r="F107" s="9">
        <f>SUM(C107:E107)</f>
        <v>481</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1168</v>
      </c>
      <c r="C108" s="56">
        <v>0</v>
      </c>
      <c r="D108" s="56">
        <v>0</v>
      </c>
      <c r="E108" s="56">
        <v>0</v>
      </c>
      <c r="F108" s="9">
        <f t="shared" ref="F108:F113" si="20">SUM(C108:E108)</f>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1036</v>
      </c>
      <c r="C109" s="9">
        <f t="shared" ref="C109:E109" si="21">(C107-C108)</f>
        <v>178</v>
      </c>
      <c r="D109" s="9">
        <f t="shared" si="21"/>
        <v>135</v>
      </c>
      <c r="E109" s="9">
        <f t="shared" si="21"/>
        <v>168</v>
      </c>
      <c r="F109" s="9">
        <f>SUM(C109:E109)</f>
        <v>481</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1169</v>
      </c>
      <c r="C110" s="56">
        <v>79</v>
      </c>
      <c r="D110" s="56">
        <v>78</v>
      </c>
      <c r="E110" s="56">
        <v>104</v>
      </c>
      <c r="F110" s="9">
        <f t="shared" si="20"/>
        <v>261</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1170</v>
      </c>
      <c r="C111" s="56">
        <v>24</v>
      </c>
      <c r="D111" s="56">
        <v>19</v>
      </c>
      <c r="E111" s="56">
        <v>16</v>
      </c>
      <c r="F111" s="9">
        <f t="shared" si="20"/>
        <v>59</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1171</v>
      </c>
      <c r="C112" s="56">
        <v>2</v>
      </c>
      <c r="D112" s="56">
        <v>2</v>
      </c>
      <c r="E112" s="56">
        <v>4</v>
      </c>
      <c r="F112" s="9">
        <f t="shared" si="20"/>
        <v>8</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116</v>
      </c>
      <c r="B113" s="51" t="s">
        <v>117</v>
      </c>
      <c r="C113" s="9">
        <f t="shared" ref="C113:E113" si="22">SUM(C110:C112)</f>
        <v>105</v>
      </c>
      <c r="D113" s="9">
        <f t="shared" si="22"/>
        <v>99</v>
      </c>
      <c r="E113" s="9">
        <f t="shared" si="22"/>
        <v>124</v>
      </c>
      <c r="F113" s="9">
        <f t="shared" si="20"/>
        <v>328</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118</v>
      </c>
      <c r="B114" s="51" t="s">
        <v>1185</v>
      </c>
      <c r="C114" s="344">
        <f>C113/C109</f>
        <v>0.5898876404494382</v>
      </c>
      <c r="D114" s="344">
        <f t="shared" ref="D114:F114" si="23">D113/D109</f>
        <v>0.73333333333333328</v>
      </c>
      <c r="E114" s="344">
        <f t="shared" si="23"/>
        <v>0.73809523809523814</v>
      </c>
      <c r="F114" s="344">
        <f t="shared" si="23"/>
        <v>0.68191268191268195</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86" t="s">
        <v>1172</v>
      </c>
      <c r="C116" s="387"/>
      <c r="D116" s="387"/>
      <c r="E116" s="387"/>
      <c r="F116" s="387"/>
      <c r="G116" s="387"/>
      <c r="H116" s="387"/>
    </row>
    <row r="117" spans="1:28" ht="12.75" customHeight="1">
      <c r="A117" s="2"/>
      <c r="B117" s="393"/>
      <c r="C117" s="384"/>
      <c r="D117" s="384"/>
      <c r="E117" s="394"/>
      <c r="F117" s="58" t="s">
        <v>1140</v>
      </c>
      <c r="G117" s="58" t="s">
        <v>1037</v>
      </c>
    </row>
    <row r="118" spans="1:28" ht="23.25" customHeight="1">
      <c r="A118" s="4" t="s">
        <v>121</v>
      </c>
      <c r="B118" s="385" t="s">
        <v>122</v>
      </c>
      <c r="C118" s="384"/>
      <c r="D118" s="384"/>
      <c r="E118" s="384"/>
      <c r="F118" s="59"/>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383" t="s">
        <v>124</v>
      </c>
      <c r="C119" s="384"/>
      <c r="D119" s="384"/>
      <c r="E119" s="384"/>
      <c r="F119" s="59"/>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85" t="s">
        <v>126</v>
      </c>
      <c r="C120" s="384"/>
      <c r="D120" s="384"/>
      <c r="E120" s="384"/>
      <c r="F120" s="29">
        <f>F118-F119</f>
        <v>0</v>
      </c>
      <c r="G120" s="29">
        <f t="shared" ref="G120" si="24">G118-G119</f>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85" t="s">
        <v>128</v>
      </c>
      <c r="C121" s="384"/>
      <c r="D121" s="384"/>
      <c r="E121" s="384"/>
      <c r="F121" s="59"/>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85" t="s">
        <v>130</v>
      </c>
      <c r="C122" s="384"/>
      <c r="D122" s="384"/>
      <c r="E122" s="384"/>
      <c r="F122" s="59"/>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85" t="s">
        <v>132</v>
      </c>
      <c r="C123" s="384"/>
      <c r="D123" s="384"/>
      <c r="E123" s="384"/>
      <c r="F123" s="59"/>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85" t="s">
        <v>134</v>
      </c>
      <c r="C124" s="384"/>
      <c r="D124" s="384"/>
      <c r="E124" s="384"/>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85" t="s">
        <v>136</v>
      </c>
      <c r="C125" s="384"/>
      <c r="D125" s="384"/>
      <c r="E125" s="384"/>
      <c r="F125" s="59"/>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85" t="s">
        <v>138</v>
      </c>
      <c r="C126" s="384"/>
      <c r="D126" s="384"/>
      <c r="E126" s="384"/>
      <c r="F126" s="59"/>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85" t="s">
        <v>140</v>
      </c>
      <c r="C127" s="384"/>
      <c r="D127" s="384"/>
      <c r="E127" s="384"/>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402" t="s">
        <v>1129</v>
      </c>
      <c r="C129" s="387"/>
      <c r="D129" s="387"/>
      <c r="E129" s="387"/>
      <c r="F129" s="387"/>
      <c r="G129" s="387"/>
      <c r="H129" s="387"/>
    </row>
    <row r="130" spans="1:8" ht="18" customHeight="1">
      <c r="A130" s="2"/>
      <c r="B130" s="402" t="s">
        <v>1038</v>
      </c>
      <c r="C130" s="387"/>
      <c r="D130" s="387"/>
      <c r="E130" s="387"/>
      <c r="F130" s="387"/>
      <c r="G130" s="387"/>
      <c r="H130" s="387"/>
    </row>
    <row r="131" spans="1:8" ht="88.5" customHeight="1">
      <c r="A131" s="2"/>
      <c r="B131" s="406" t="s">
        <v>142</v>
      </c>
      <c r="C131" s="400"/>
      <c r="D131" s="400"/>
      <c r="E131" s="400"/>
      <c r="F131" s="400"/>
      <c r="G131" s="400"/>
    </row>
    <row r="132" spans="1:8" ht="59.25" customHeight="1">
      <c r="A132" s="4" t="s">
        <v>143</v>
      </c>
      <c r="B132" s="402" t="s">
        <v>1130</v>
      </c>
      <c r="C132" s="387"/>
      <c r="D132" s="387"/>
      <c r="E132" s="387"/>
      <c r="F132" s="405"/>
      <c r="G132" s="60">
        <v>0.82499999999999996</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9:G9"/>
    <mergeCell ref="B50:H50"/>
    <mergeCell ref="B51:H51"/>
    <mergeCell ref="B52:H52"/>
    <mergeCell ref="B85:H85"/>
    <mergeCell ref="B86:H86"/>
    <mergeCell ref="B54:H54"/>
    <mergeCell ref="B61:C61"/>
    <mergeCell ref="B62:C62"/>
    <mergeCell ref="B60:F60"/>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127:E127"/>
    <mergeCell ref="B129:H129"/>
    <mergeCell ref="B130:H130"/>
    <mergeCell ref="B132:F132"/>
    <mergeCell ref="B131:G131"/>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AE1001"/>
  <sheetViews>
    <sheetView showGridLines="0" zoomScale="90" zoomScaleNormal="90" workbookViewId="0">
      <selection activeCell="F247" sqref="F243:F247"/>
    </sheetView>
  </sheetViews>
  <sheetFormatPr defaultColWidth="12.59765625" defaultRowHeight="15" customHeight="1"/>
  <cols>
    <col min="1" max="1" width="4.46484375" customWidth="1"/>
    <col min="2" max="2" width="29" customWidth="1"/>
    <col min="3" max="5" width="14.796875" customWidth="1"/>
    <col min="6" max="6" width="14.9296875" customWidth="1"/>
    <col min="7" max="9" width="12" customWidth="1"/>
    <col min="10" max="10" width="0.796875" customWidth="1"/>
    <col min="11" max="28" width="8.59765625" customWidth="1"/>
  </cols>
  <sheetData>
    <row r="1" spans="1:28" ht="12.75" customHeight="1">
      <c r="A1" s="388" t="s">
        <v>983</v>
      </c>
      <c r="B1" s="389"/>
      <c r="C1" s="389"/>
      <c r="D1" s="389"/>
      <c r="E1" s="389"/>
      <c r="F1" s="390"/>
      <c r="G1" s="1"/>
      <c r="H1" s="1"/>
      <c r="I1" s="1"/>
      <c r="J1" s="1"/>
      <c r="K1" s="1"/>
      <c r="L1" s="1"/>
      <c r="M1" s="1"/>
      <c r="N1" s="1"/>
      <c r="O1" s="1"/>
      <c r="P1" s="1"/>
      <c r="Q1" s="1"/>
      <c r="R1" s="1"/>
      <c r="S1" s="1"/>
      <c r="T1" s="1"/>
      <c r="U1" s="1"/>
      <c r="V1" s="1"/>
      <c r="W1" s="1"/>
      <c r="X1" s="1"/>
      <c r="Y1" s="1"/>
      <c r="Z1" s="1"/>
      <c r="AA1" s="1"/>
      <c r="AB1" s="1"/>
    </row>
    <row r="2" spans="1:28" ht="12.75" customHeight="1">
      <c r="A2" s="2"/>
      <c r="B2" s="43"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53" t="s">
        <v>145</v>
      </c>
      <c r="B3" s="402" t="s">
        <v>1114</v>
      </c>
      <c r="C3" s="387"/>
      <c r="D3" s="387"/>
      <c r="E3" s="387"/>
      <c r="F3" s="387"/>
      <c r="G3" s="1"/>
      <c r="H3" s="1"/>
      <c r="I3" s="1"/>
      <c r="J3" s="1"/>
      <c r="K3" s="1"/>
      <c r="L3" s="1"/>
      <c r="M3" s="1"/>
      <c r="N3" s="1"/>
      <c r="O3" s="1"/>
      <c r="P3" s="1"/>
      <c r="Q3" s="1"/>
      <c r="R3" s="1"/>
      <c r="S3" s="1"/>
      <c r="T3" s="1"/>
      <c r="U3" s="1"/>
      <c r="V3" s="1"/>
      <c r="W3" s="1"/>
      <c r="X3" s="1"/>
      <c r="Y3" s="1"/>
      <c r="Z3" s="1"/>
      <c r="AA3" s="1"/>
      <c r="AB3" s="1"/>
    </row>
    <row r="4" spans="1:28" ht="19.5" customHeight="1">
      <c r="A4" s="387"/>
      <c r="B4" s="387"/>
      <c r="C4" s="387"/>
      <c r="D4" s="387"/>
      <c r="E4" s="387"/>
      <c r="F4" s="387"/>
      <c r="G4" s="1"/>
      <c r="H4" s="1"/>
      <c r="I4" s="1"/>
      <c r="J4" s="1"/>
      <c r="K4" s="1"/>
      <c r="L4" s="1"/>
      <c r="M4" s="1"/>
      <c r="N4" s="1"/>
      <c r="O4" s="1"/>
      <c r="P4" s="1"/>
      <c r="Q4" s="1"/>
      <c r="R4" s="1"/>
      <c r="S4" s="1"/>
      <c r="T4" s="1"/>
      <c r="U4" s="1"/>
      <c r="V4" s="1"/>
      <c r="W4" s="1"/>
      <c r="X4" s="1"/>
      <c r="Y4" s="1"/>
      <c r="Z4" s="1"/>
      <c r="AA4" s="1"/>
      <c r="AB4" s="1"/>
    </row>
    <row r="5" spans="1:28" ht="15.75" customHeight="1">
      <c r="A5" s="61"/>
      <c r="B5" s="386" t="s">
        <v>146</v>
      </c>
      <c r="C5" s="387"/>
      <c r="D5" s="387"/>
      <c r="E5" s="387"/>
      <c r="F5" s="387"/>
      <c r="G5" s="1"/>
      <c r="H5" s="1"/>
      <c r="I5" s="1"/>
      <c r="J5" s="1"/>
      <c r="K5" s="1"/>
      <c r="L5" s="1"/>
      <c r="M5" s="1"/>
      <c r="N5" s="1"/>
      <c r="O5" s="1"/>
      <c r="P5" s="1"/>
      <c r="Q5" s="1"/>
      <c r="R5" s="1"/>
      <c r="S5" s="1"/>
      <c r="T5" s="1"/>
      <c r="U5" s="1"/>
      <c r="V5" s="1"/>
      <c r="W5" s="1"/>
      <c r="X5" s="1"/>
      <c r="Y5" s="1"/>
      <c r="Z5" s="1"/>
      <c r="AA5" s="1"/>
      <c r="AB5" s="1"/>
    </row>
    <row r="6" spans="1:28" ht="56.25" customHeight="1">
      <c r="A6" s="62"/>
      <c r="B6" s="386" t="s">
        <v>147</v>
      </c>
      <c r="C6" s="387"/>
      <c r="D6" s="387"/>
      <c r="E6" s="387"/>
      <c r="F6" s="387"/>
      <c r="G6" s="1"/>
      <c r="H6" s="1"/>
      <c r="I6" s="1"/>
      <c r="J6" s="1"/>
      <c r="K6" s="1"/>
      <c r="L6" s="1"/>
      <c r="M6" s="1"/>
      <c r="N6" s="1"/>
      <c r="O6" s="1"/>
      <c r="P6" s="1"/>
      <c r="Q6" s="1"/>
      <c r="R6" s="1"/>
      <c r="S6" s="1"/>
      <c r="T6" s="1"/>
      <c r="U6" s="1"/>
      <c r="V6" s="1"/>
      <c r="W6" s="1"/>
      <c r="X6" s="1"/>
      <c r="Y6" s="1"/>
      <c r="Z6" s="1"/>
      <c r="AA6" s="1"/>
      <c r="AB6" s="1"/>
    </row>
    <row r="7" spans="1:28" ht="25.8" customHeight="1">
      <c r="A7" s="2"/>
      <c r="B7" s="386" t="s">
        <v>980</v>
      </c>
      <c r="C7" s="387"/>
      <c r="D7" s="387"/>
      <c r="E7" s="387"/>
      <c r="F7" s="387"/>
      <c r="G7" s="1"/>
      <c r="H7" s="1"/>
      <c r="I7" s="1"/>
      <c r="J7" s="1"/>
      <c r="K7" s="1"/>
      <c r="L7" s="1"/>
      <c r="M7" s="1"/>
      <c r="N7" s="1"/>
      <c r="O7" s="1"/>
      <c r="P7" s="1"/>
      <c r="Q7" s="1"/>
      <c r="R7" s="1"/>
      <c r="S7" s="1"/>
      <c r="T7" s="1"/>
      <c r="U7" s="1"/>
      <c r="V7" s="1"/>
      <c r="W7" s="1"/>
      <c r="X7" s="1"/>
      <c r="Y7" s="1"/>
      <c r="Z7" s="1"/>
      <c r="AA7" s="1"/>
      <c r="AB7" s="1"/>
    </row>
    <row r="8" spans="1:28" ht="30" customHeight="1">
      <c r="A8" s="2"/>
      <c r="B8" s="386" t="s">
        <v>55</v>
      </c>
      <c r="C8" s="387"/>
      <c r="D8" s="387"/>
      <c r="E8" s="387"/>
      <c r="F8" s="387"/>
      <c r="G8" s="1"/>
      <c r="H8" s="1"/>
      <c r="I8" s="1"/>
      <c r="J8" s="1"/>
      <c r="K8" s="1"/>
      <c r="L8" s="1"/>
      <c r="M8" s="1"/>
      <c r="N8" s="1"/>
      <c r="O8" s="1"/>
      <c r="P8" s="1"/>
      <c r="Q8" s="1"/>
      <c r="R8" s="1"/>
      <c r="S8" s="1"/>
      <c r="T8" s="1"/>
      <c r="U8" s="1"/>
      <c r="V8" s="1"/>
      <c r="W8" s="1"/>
      <c r="X8" s="1"/>
      <c r="Y8" s="1"/>
      <c r="Z8" s="1"/>
      <c r="AA8" s="1"/>
      <c r="AB8" s="1"/>
    </row>
    <row r="9" spans="1:28" ht="46.5" customHeight="1">
      <c r="A9" s="2"/>
      <c r="B9" s="386" t="s">
        <v>979</v>
      </c>
      <c r="C9" s="387"/>
      <c r="D9" s="387"/>
      <c r="E9" s="387"/>
      <c r="F9" s="387"/>
      <c r="G9" s="1"/>
      <c r="H9" s="1"/>
      <c r="I9" s="1"/>
      <c r="J9" s="1"/>
      <c r="K9" s="1"/>
      <c r="L9" s="1"/>
      <c r="M9" s="1"/>
      <c r="N9" s="1"/>
      <c r="O9" s="1"/>
      <c r="P9" s="1"/>
      <c r="Q9" s="1"/>
      <c r="R9" s="1"/>
      <c r="S9" s="1"/>
      <c r="T9" s="1"/>
      <c r="U9" s="1"/>
      <c r="V9" s="1"/>
      <c r="W9" s="1"/>
      <c r="X9" s="1"/>
      <c r="Y9" s="1"/>
      <c r="Z9" s="1"/>
      <c r="AA9" s="1"/>
      <c r="AB9" s="1"/>
    </row>
    <row r="10" spans="1:28" ht="46.5" customHeight="1">
      <c r="A10" s="2"/>
      <c r="B10" s="386" t="s">
        <v>1115</v>
      </c>
      <c r="C10" s="387"/>
      <c r="D10" s="387"/>
      <c r="E10" s="387"/>
      <c r="F10" s="387"/>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18" t="s">
        <v>1042</v>
      </c>
      <c r="C11" s="419"/>
      <c r="D11" s="420"/>
      <c r="E11" s="263" t="s">
        <v>374</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17" t="s">
        <v>984</v>
      </c>
      <c r="C12" s="384"/>
      <c r="D12" s="394"/>
      <c r="E12" s="9">
        <v>1904</v>
      </c>
      <c r="F12" s="1"/>
      <c r="G12" s="1"/>
      <c r="H12" s="1"/>
      <c r="I12" s="1"/>
      <c r="J12" s="1"/>
      <c r="K12" s="1"/>
      <c r="L12" s="1"/>
      <c r="M12" s="1"/>
      <c r="N12" s="1"/>
      <c r="O12" s="1"/>
      <c r="P12" s="1"/>
      <c r="Q12" s="1"/>
      <c r="R12" s="1"/>
      <c r="S12" s="1"/>
      <c r="T12" s="1"/>
      <c r="U12" s="1"/>
      <c r="V12" s="1"/>
      <c r="W12" s="1"/>
      <c r="X12" s="1"/>
      <c r="Y12" s="1"/>
      <c r="Z12" s="1"/>
      <c r="AA12" s="1"/>
      <c r="AB12" s="1"/>
    </row>
    <row r="13" spans="1:28" ht="12.5" customHeight="1">
      <c r="A13" s="4"/>
      <c r="B13" s="411" t="s">
        <v>985</v>
      </c>
      <c r="C13" s="384"/>
      <c r="D13" s="394"/>
      <c r="E13" s="15">
        <v>5178</v>
      </c>
      <c r="F13" s="1"/>
      <c r="G13" s="1"/>
      <c r="H13" s="1"/>
      <c r="I13" s="1"/>
      <c r="J13" s="1"/>
      <c r="K13" s="1"/>
      <c r="L13" s="1"/>
      <c r="M13" s="1"/>
      <c r="N13" s="1"/>
      <c r="O13" s="1"/>
      <c r="P13" s="1"/>
      <c r="Q13" s="1"/>
      <c r="R13" s="1"/>
      <c r="S13" s="1"/>
      <c r="T13" s="1"/>
      <c r="U13" s="1"/>
      <c r="V13" s="1"/>
      <c r="W13" s="1"/>
      <c r="X13" s="1"/>
      <c r="Y13" s="1"/>
      <c r="Z13" s="1"/>
      <c r="AA13" s="1"/>
      <c r="AB13" s="1"/>
    </row>
    <row r="14" spans="1:28" ht="12.5" customHeight="1">
      <c r="A14" s="4"/>
      <c r="B14" s="411" t="s">
        <v>1039</v>
      </c>
      <c r="C14" s="384"/>
      <c r="D14" s="394"/>
      <c r="E14" s="15"/>
      <c r="F14" s="1"/>
      <c r="G14" s="1"/>
      <c r="H14" s="1"/>
      <c r="I14" s="1"/>
      <c r="J14" s="1"/>
      <c r="K14" s="1"/>
      <c r="L14" s="1"/>
      <c r="M14" s="1"/>
      <c r="N14" s="1"/>
      <c r="O14" s="1"/>
      <c r="P14" s="1"/>
      <c r="Q14" s="1"/>
      <c r="R14" s="1"/>
      <c r="S14" s="1"/>
      <c r="T14" s="1"/>
      <c r="U14" s="1"/>
      <c r="V14" s="1"/>
      <c r="W14" s="1"/>
      <c r="X14" s="1"/>
      <c r="Y14" s="1"/>
      <c r="Z14" s="1"/>
      <c r="AA14" s="1"/>
      <c r="AB14" s="1"/>
    </row>
    <row r="15" spans="1:28" ht="12.5" customHeight="1">
      <c r="A15" s="4"/>
      <c r="B15" s="411" t="s">
        <v>1173</v>
      </c>
      <c r="C15" s="384"/>
      <c r="D15" s="394"/>
      <c r="E15" s="15"/>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3"/>
      <c r="D16" s="6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18" t="s">
        <v>1043</v>
      </c>
      <c r="C17" s="419"/>
      <c r="D17" s="420"/>
      <c r="E17" s="263" t="s">
        <v>374</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411" t="s">
        <v>986</v>
      </c>
      <c r="C18" s="384"/>
      <c r="D18" s="394"/>
      <c r="E18" s="15">
        <v>1546</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411" t="s">
        <v>987</v>
      </c>
      <c r="C19" s="384"/>
      <c r="D19" s="394"/>
      <c r="E19" s="15">
        <v>4189</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411" t="s">
        <v>1040</v>
      </c>
      <c r="C20" s="384"/>
      <c r="D20" s="394"/>
      <c r="E20" s="15"/>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411" t="s">
        <v>1174</v>
      </c>
      <c r="C21" s="384"/>
      <c r="D21" s="394"/>
      <c r="E21" s="15"/>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18" t="s">
        <v>1044</v>
      </c>
      <c r="C23" s="419"/>
      <c r="D23" s="420"/>
      <c r="E23" s="263" t="s">
        <v>374</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411" t="s">
        <v>988</v>
      </c>
      <c r="C24" s="384"/>
      <c r="D24" s="394"/>
      <c r="E24" s="15">
        <v>183</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411" t="s">
        <v>989</v>
      </c>
      <c r="C25" s="384"/>
      <c r="D25" s="394"/>
      <c r="E25" s="15">
        <v>0</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21" t="s">
        <v>990</v>
      </c>
      <c r="C26" s="384"/>
      <c r="D26" s="394"/>
      <c r="E26" s="15">
        <v>514</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411" t="s">
        <v>991</v>
      </c>
      <c r="C27" s="384"/>
      <c r="D27" s="394"/>
      <c r="E27" s="15">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411" t="s">
        <v>1045</v>
      </c>
      <c r="C28" s="384"/>
      <c r="D28" s="394"/>
      <c r="E28" s="15"/>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411" t="s">
        <v>1041</v>
      </c>
      <c r="C29" s="384"/>
      <c r="D29" s="394"/>
      <c r="E29" s="15"/>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411" t="s">
        <v>1175</v>
      </c>
      <c r="C30" s="384"/>
      <c r="D30" s="394"/>
      <c r="E30" s="15"/>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411" t="s">
        <v>1176</v>
      </c>
      <c r="C31" s="384"/>
      <c r="D31" s="394"/>
      <c r="E31" s="15"/>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5" customHeight="1">
      <c r="B33" s="265" t="s">
        <v>1116</v>
      </c>
    </row>
    <row r="34" spans="1:31" ht="12.5" customHeight="1">
      <c r="B34" s="340" t="s">
        <v>1177</v>
      </c>
    </row>
    <row r="35" spans="1:31" ht="12.5" customHeight="1">
      <c r="B35" s="340"/>
    </row>
    <row r="36" spans="1:31" ht="12.75" customHeight="1">
      <c r="A36" s="4"/>
      <c r="B36" s="418" t="s">
        <v>1042</v>
      </c>
      <c r="C36" s="419"/>
      <c r="D36" s="420"/>
      <c r="E36" s="263" t="s">
        <v>374</v>
      </c>
      <c r="F36" s="266" t="s">
        <v>1046</v>
      </c>
      <c r="G36" s="266" t="s">
        <v>1047</v>
      </c>
      <c r="H36" s="266" t="s">
        <v>1048</v>
      </c>
      <c r="I36" s="266" t="s">
        <v>1103</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17" t="s">
        <v>1104</v>
      </c>
      <c r="C37" s="384"/>
      <c r="D37" s="394"/>
      <c r="E37" s="255">
        <f>SUM(E12:E15)</f>
        <v>7082</v>
      </c>
      <c r="F37" s="255"/>
      <c r="G37" s="255"/>
      <c r="H37" s="255"/>
      <c r="I37" s="255"/>
      <c r="K37" s="1"/>
      <c r="L37" s="1"/>
      <c r="M37" s="1"/>
      <c r="N37" s="1"/>
      <c r="O37" s="1"/>
      <c r="P37" s="1"/>
      <c r="Q37" s="1"/>
      <c r="R37" s="1"/>
      <c r="S37" s="1"/>
      <c r="T37" s="1"/>
      <c r="U37" s="1"/>
      <c r="V37" s="1"/>
      <c r="W37" s="1"/>
      <c r="X37" s="1"/>
      <c r="Y37" s="1"/>
      <c r="Z37" s="1"/>
      <c r="AA37" s="1"/>
      <c r="AB37" s="1"/>
      <c r="AC37" s="1"/>
      <c r="AD37" s="1"/>
      <c r="AE37" s="1"/>
    </row>
    <row r="38" spans="1:31" ht="12.5" customHeight="1">
      <c r="A38" s="4"/>
      <c r="B38" s="411" t="s">
        <v>1105</v>
      </c>
      <c r="C38" s="384"/>
      <c r="D38" s="394"/>
      <c r="E38" s="255">
        <f>SUM(E18:E21)</f>
        <v>5735</v>
      </c>
      <c r="F38" s="255"/>
      <c r="G38" s="255"/>
      <c r="H38" s="255"/>
      <c r="I38" s="255"/>
      <c r="K38" s="1"/>
      <c r="L38" s="1"/>
      <c r="M38" s="1"/>
      <c r="N38" s="1"/>
      <c r="O38" s="1"/>
      <c r="P38" s="1"/>
      <c r="Q38" s="1"/>
      <c r="R38" s="1"/>
      <c r="S38" s="1"/>
      <c r="T38" s="1"/>
      <c r="U38" s="1"/>
      <c r="V38" s="1"/>
      <c r="W38" s="1"/>
      <c r="X38" s="1"/>
      <c r="Y38" s="1"/>
      <c r="Z38" s="1"/>
      <c r="AA38" s="1"/>
      <c r="AB38" s="1"/>
      <c r="AC38" s="1"/>
      <c r="AD38" s="1"/>
      <c r="AE38" s="1"/>
    </row>
    <row r="39" spans="1:31" ht="12.5" customHeight="1">
      <c r="A39" s="4"/>
      <c r="B39" s="411" t="s">
        <v>1106</v>
      </c>
      <c r="C39" s="384"/>
      <c r="D39" s="394"/>
      <c r="E39" s="255">
        <f>SUM(E24:E31)</f>
        <v>697</v>
      </c>
      <c r="F39" s="255"/>
      <c r="G39" s="255"/>
      <c r="H39" s="255"/>
      <c r="I39" s="255"/>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22" t="s">
        <v>992</v>
      </c>
      <c r="C43" s="422"/>
      <c r="D43" s="422"/>
      <c r="E43" s="422"/>
      <c r="F43" s="422"/>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86" t="s">
        <v>149</v>
      </c>
      <c r="C44" s="387"/>
      <c r="D44" s="387"/>
      <c r="E44" s="387"/>
      <c r="F44" s="387"/>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5"/>
      <c r="C46" s="1"/>
      <c r="D46" s="66" t="s">
        <v>8</v>
      </c>
      <c r="E46" s="66"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29" t="s">
        <v>150</v>
      </c>
      <c r="C47" s="387"/>
      <c r="D47" s="15"/>
      <c r="E47" s="15" t="s">
        <v>1191</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7"/>
      <c r="C48" s="67"/>
      <c r="D48" s="68"/>
      <c r="E48" s="68"/>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34" t="s">
        <v>1117</v>
      </c>
      <c r="C49" s="387"/>
      <c r="D49" s="387"/>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9"/>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16" t="s">
        <v>151</v>
      </c>
      <c r="C51" s="384"/>
      <c r="D51" s="394"/>
      <c r="E51" s="58"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11" t="s">
        <v>152</v>
      </c>
      <c r="C52" s="384"/>
      <c r="D52" s="394"/>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411" t="s">
        <v>153</v>
      </c>
      <c r="C53" s="384"/>
      <c r="D53" s="394"/>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411" t="s">
        <v>154</v>
      </c>
      <c r="C54" s="384"/>
      <c r="D54" s="394"/>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23"/>
      <c r="C55" s="387"/>
      <c r="D55" s="387"/>
      <c r="E55" s="70"/>
      <c r="F55" s="68"/>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1" t="s">
        <v>155</v>
      </c>
      <c r="C56" s="1"/>
      <c r="D56" s="66" t="s">
        <v>8</v>
      </c>
      <c r="E56" s="68"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24" t="s">
        <v>156</v>
      </c>
      <c r="C57" s="405"/>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24" t="s">
        <v>157</v>
      </c>
      <c r="C58" s="405"/>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2"/>
      <c r="B60" s="43"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86" t="s">
        <v>161</v>
      </c>
      <c r="C63" s="387"/>
      <c r="D63" s="387"/>
      <c r="E63" s="387"/>
      <c r="F63" s="387"/>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1191</v>
      </c>
      <c r="B64" s="430" t="s">
        <v>162</v>
      </c>
      <c r="C64" s="387"/>
      <c r="D64" s="387"/>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31" t="s">
        <v>163</v>
      </c>
      <c r="C65" s="387"/>
      <c r="D65" s="387"/>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30" t="s">
        <v>164</v>
      </c>
      <c r="C66" s="387"/>
      <c r="D66" s="387"/>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32" t="s">
        <v>166</v>
      </c>
      <c r="C68" s="387"/>
      <c r="D68" s="387"/>
      <c r="E68" s="387"/>
      <c r="F68" s="387"/>
      <c r="G68" s="1"/>
      <c r="H68" s="1"/>
      <c r="I68" s="1"/>
      <c r="J68" s="1"/>
      <c r="K68" s="1"/>
      <c r="L68" s="1"/>
      <c r="M68" s="1"/>
      <c r="N68" s="1"/>
      <c r="O68" s="1"/>
      <c r="P68" s="1"/>
      <c r="Q68" s="1"/>
      <c r="R68" s="1"/>
      <c r="S68" s="1"/>
      <c r="T68" s="1"/>
      <c r="U68" s="1"/>
      <c r="V68" s="1"/>
      <c r="W68" s="1"/>
      <c r="X68" s="1"/>
      <c r="Y68" s="1"/>
      <c r="Z68" s="1"/>
      <c r="AA68" s="1"/>
      <c r="AB68" s="1"/>
    </row>
    <row r="69" spans="1:28" ht="12.75" customHeight="1">
      <c r="A69" s="15"/>
      <c r="B69" s="402" t="s">
        <v>167</v>
      </c>
      <c r="C69" s="387"/>
      <c r="D69" s="68"/>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t="s">
        <v>1191</v>
      </c>
      <c r="B70" s="433" t="s">
        <v>168</v>
      </c>
      <c r="C70" s="387"/>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402" t="s">
        <v>169</v>
      </c>
      <c r="C71" s="387"/>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22" t="s">
        <v>1050</v>
      </c>
      <c r="C73" s="387"/>
      <c r="D73" s="387"/>
      <c r="E73" s="387"/>
      <c r="F73" s="387"/>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2" t="s">
        <v>1051</v>
      </c>
      <c r="C74" s="75" t="s">
        <v>171</v>
      </c>
      <c r="D74" s="76" t="s">
        <v>172</v>
      </c>
      <c r="E74" s="7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173</v>
      </c>
      <c r="C75" s="15">
        <v>4</v>
      </c>
      <c r="D75" s="79">
        <v>4</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174</v>
      </c>
      <c r="C76" s="15">
        <v>4</v>
      </c>
      <c r="D76" s="79">
        <v>4</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175</v>
      </c>
      <c r="C77" s="15">
        <v>3</v>
      </c>
      <c r="D77" s="79">
        <v>4</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176</v>
      </c>
      <c r="C78" s="15">
        <v>2</v>
      </c>
      <c r="D78" s="79">
        <v>2</v>
      </c>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80" t="s">
        <v>177</v>
      </c>
      <c r="C79" s="15"/>
      <c r="D79" s="79">
        <v>2</v>
      </c>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178</v>
      </c>
      <c r="C80" s="15">
        <v>0</v>
      </c>
      <c r="D80" s="79">
        <v>0</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179</v>
      </c>
      <c r="C81" s="15">
        <v>1</v>
      </c>
      <c r="D81" s="79">
        <v>2</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180</v>
      </c>
      <c r="C82" s="15">
        <v>2</v>
      </c>
      <c r="D82" s="79"/>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1" t="s">
        <v>181</v>
      </c>
      <c r="C83" s="79">
        <v>3</v>
      </c>
      <c r="D83" s="79"/>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1" t="s">
        <v>182</v>
      </c>
      <c r="C84" s="79">
        <v>0</v>
      </c>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1" t="s">
        <v>183</v>
      </c>
      <c r="C85" s="79">
        <v>0</v>
      </c>
      <c r="D85" s="79"/>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2" t="s">
        <v>184</v>
      </c>
      <c r="C86" s="15"/>
      <c r="D86" s="79"/>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3"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392" t="s">
        <v>187</v>
      </c>
      <c r="C89" s="387"/>
      <c r="D89" s="387"/>
      <c r="E89" s="387"/>
      <c r="F89" s="387"/>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35" t="s">
        <v>188</v>
      </c>
      <c r="C90" s="387"/>
      <c r="D90" s="387"/>
      <c r="E90" s="47"/>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36" t="s">
        <v>189</v>
      </c>
      <c r="C91" s="387"/>
      <c r="D91" s="387"/>
      <c r="E91" s="47"/>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402" t="s">
        <v>190</v>
      </c>
      <c r="C92" s="387"/>
      <c r="D92" s="387"/>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402" t="s">
        <v>191</v>
      </c>
      <c r="C93" s="387"/>
      <c r="D93" s="387"/>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4" t="s">
        <v>192</v>
      </c>
      <c r="C94" s="3"/>
      <c r="D94" s="3"/>
      <c r="E94" s="68"/>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26"/>
      <c r="C95" s="400"/>
      <c r="D95" s="400"/>
      <c r="E95" s="400"/>
      <c r="F95" s="400"/>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99999999999997" customHeight="1">
      <c r="A97" s="4" t="s">
        <v>193</v>
      </c>
      <c r="B97" s="427" t="s">
        <v>194</v>
      </c>
      <c r="C97" s="400"/>
      <c r="D97" s="400"/>
      <c r="E97" s="400"/>
      <c r="F97" s="400"/>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71" t="s">
        <v>199</v>
      </c>
      <c r="C98" s="56" t="s">
        <v>195</v>
      </c>
      <c r="D98" s="56" t="s">
        <v>196</v>
      </c>
      <c r="E98" s="56" t="s">
        <v>197</v>
      </c>
      <c r="F98" s="56"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7" t="s">
        <v>200</v>
      </c>
      <c r="C99" s="15" t="s">
        <v>1191</v>
      </c>
      <c r="D99" s="15"/>
      <c r="E99" s="15"/>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c r="D100" s="15"/>
      <c r="E100" s="15" t="s">
        <v>1191</v>
      </c>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1" t="s">
        <v>1049</v>
      </c>
      <c r="C101" s="15" t="s">
        <v>1191</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c r="D102" s="15"/>
      <c r="E102" s="15" t="s">
        <v>1191</v>
      </c>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c r="D103" s="15" t="s">
        <v>1191</v>
      </c>
      <c r="E103" s="15"/>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c r="D104" s="15" t="s">
        <v>1191</v>
      </c>
      <c r="E104" s="15"/>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71" t="s">
        <v>205</v>
      </c>
      <c r="C105" s="56" t="s">
        <v>195</v>
      </c>
      <c r="D105" s="56" t="s">
        <v>196</v>
      </c>
      <c r="E105" s="56" t="s">
        <v>197</v>
      </c>
      <c r="F105" s="56"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t="s">
        <v>1191</v>
      </c>
      <c r="F106" s="15"/>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c r="E107" s="15" t="s">
        <v>1191</v>
      </c>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c r="E108" s="15" t="s">
        <v>1191</v>
      </c>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c r="E109" s="15" t="s">
        <v>1191</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c r="E110" s="15"/>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c r="E111" s="15"/>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c r="D112" s="15"/>
      <c r="E112" s="15"/>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c r="D113" s="15"/>
      <c r="E113" s="15"/>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c r="E115" s="15" t="s">
        <v>1191</v>
      </c>
      <c r="F115" s="15"/>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c r="E116" s="15"/>
      <c r="F116" s="15"/>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c r="E117" s="15"/>
      <c r="F117" s="15"/>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28"/>
      <c r="C120" s="400"/>
      <c r="D120" s="400"/>
      <c r="E120" s="400"/>
      <c r="F120" s="400"/>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3"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5" t="s">
        <v>220</v>
      </c>
      <c r="C122" s="88"/>
      <c r="D122" s="88"/>
      <c r="E122" s="88"/>
      <c r="F122" s="88"/>
      <c r="G122" s="88"/>
      <c r="H122" s="88"/>
      <c r="I122" s="88"/>
      <c r="J122" s="13"/>
      <c r="K122" s="1"/>
      <c r="L122" s="1"/>
      <c r="M122" s="1"/>
      <c r="N122" s="1"/>
      <c r="O122" s="1"/>
      <c r="P122" s="1"/>
      <c r="Q122" s="1"/>
      <c r="R122" s="1"/>
      <c r="S122" s="1"/>
      <c r="T122" s="1"/>
      <c r="U122" s="1"/>
      <c r="V122" s="1"/>
      <c r="W122" s="1"/>
      <c r="X122" s="1"/>
      <c r="Y122" s="1"/>
      <c r="Z122" s="1"/>
      <c r="AA122" s="1"/>
      <c r="AB122" s="1"/>
    </row>
    <row r="123" spans="1:28" ht="12.75" customHeight="1">
      <c r="A123" s="4"/>
      <c r="B123" s="423"/>
      <c r="C123" s="387"/>
      <c r="D123" s="405"/>
      <c r="E123" s="15" t="s">
        <v>8</v>
      </c>
      <c r="F123" s="15" t="s">
        <v>9</v>
      </c>
      <c r="G123" s="88"/>
      <c r="H123" s="88"/>
      <c r="I123" s="88"/>
      <c r="J123" s="13"/>
      <c r="K123" s="1"/>
      <c r="L123" s="1"/>
      <c r="M123" s="1"/>
      <c r="N123" s="1"/>
      <c r="O123" s="1"/>
      <c r="P123" s="1"/>
      <c r="Q123" s="1"/>
      <c r="R123" s="1"/>
      <c r="S123" s="1"/>
      <c r="T123" s="1"/>
      <c r="U123" s="1"/>
      <c r="V123" s="1"/>
      <c r="W123" s="1"/>
      <c r="X123" s="1"/>
      <c r="Y123" s="1"/>
      <c r="Z123" s="1"/>
      <c r="AA123" s="1"/>
      <c r="AB123" s="1"/>
    </row>
    <row r="124" spans="1:28" ht="39.75" customHeight="1">
      <c r="A124" s="4"/>
      <c r="B124" s="433" t="s">
        <v>1053</v>
      </c>
      <c r="C124" s="387"/>
      <c r="D124" s="405"/>
      <c r="E124" s="9" t="s">
        <v>1191</v>
      </c>
      <c r="F124" s="89"/>
      <c r="G124" s="88"/>
      <c r="H124" s="88"/>
      <c r="I124" s="88"/>
      <c r="J124" s="88"/>
      <c r="K124" s="1"/>
      <c r="L124" s="1"/>
      <c r="M124" s="1"/>
      <c r="N124" s="1"/>
      <c r="O124" s="1"/>
      <c r="P124" s="1"/>
      <c r="Q124" s="1"/>
      <c r="R124" s="1"/>
      <c r="S124" s="1"/>
      <c r="T124" s="1"/>
      <c r="U124" s="1"/>
      <c r="V124" s="1"/>
      <c r="W124" s="1"/>
      <c r="X124" s="1"/>
      <c r="Y124" s="1"/>
      <c r="Z124" s="1"/>
      <c r="AA124" s="1"/>
      <c r="AB124" s="1"/>
    </row>
    <row r="125" spans="1:28" ht="16.5" customHeight="1">
      <c r="A125" s="4"/>
      <c r="B125" s="74"/>
      <c r="C125" s="3"/>
      <c r="D125" s="3"/>
      <c r="E125" s="90"/>
      <c r="F125" s="91"/>
      <c r="G125" s="88"/>
      <c r="H125" s="88"/>
      <c r="I125" s="88"/>
      <c r="J125" s="88"/>
      <c r="K125" s="1"/>
      <c r="L125" s="1"/>
      <c r="M125" s="1"/>
      <c r="N125" s="1"/>
      <c r="O125" s="1"/>
      <c r="P125" s="1"/>
      <c r="Q125" s="1"/>
      <c r="R125" s="1"/>
      <c r="S125" s="1"/>
      <c r="T125" s="1"/>
      <c r="U125" s="1"/>
      <c r="V125" s="1"/>
      <c r="W125" s="1"/>
      <c r="X125" s="1"/>
      <c r="Y125" s="1"/>
      <c r="Z125" s="1"/>
      <c r="AA125" s="1"/>
      <c r="AB125" s="1"/>
    </row>
    <row r="126" spans="1:28" ht="26.25" customHeight="1">
      <c r="A126" s="92" t="s">
        <v>221</v>
      </c>
      <c r="B126" s="425" t="s">
        <v>1184</v>
      </c>
      <c r="C126" s="387"/>
      <c r="D126" s="387"/>
      <c r="E126" s="387"/>
      <c r="F126" s="387"/>
      <c r="G126" s="387"/>
      <c r="J126" s="1"/>
      <c r="K126" s="1"/>
      <c r="L126" s="1"/>
      <c r="M126" s="1"/>
      <c r="N126" s="1"/>
      <c r="O126" s="1"/>
      <c r="P126" s="1"/>
      <c r="Q126" s="1"/>
      <c r="R126" s="1"/>
      <c r="S126" s="1"/>
      <c r="T126" s="1"/>
      <c r="U126" s="1"/>
      <c r="V126" s="1"/>
      <c r="W126" s="1"/>
      <c r="X126" s="1"/>
      <c r="Y126" s="1"/>
    </row>
    <row r="127" spans="1:28" ht="58.15">
      <c r="A127" s="4"/>
      <c r="B127" s="89" t="s">
        <v>1052</v>
      </c>
      <c r="C127" s="89" t="s">
        <v>1054</v>
      </c>
      <c r="D127" s="89" t="s">
        <v>1055</v>
      </c>
      <c r="E127" s="89" t="s">
        <v>1056</v>
      </c>
      <c r="F127" s="94" t="s">
        <v>1057</v>
      </c>
      <c r="G127" s="89" t="s">
        <v>1058</v>
      </c>
      <c r="H127" s="267"/>
      <c r="I127" s="267"/>
      <c r="J127" s="93"/>
      <c r="K127" s="1"/>
      <c r="L127" s="1"/>
      <c r="M127" s="1"/>
      <c r="N127" s="1"/>
      <c r="O127" s="1"/>
      <c r="P127" s="1"/>
      <c r="Q127" s="1"/>
      <c r="R127" s="1"/>
      <c r="S127" s="1"/>
      <c r="T127" s="1"/>
      <c r="U127" s="1"/>
      <c r="V127" s="1"/>
      <c r="W127" s="1"/>
      <c r="X127" s="1"/>
      <c r="Y127" s="1"/>
      <c r="Z127" s="1"/>
      <c r="AA127" s="1"/>
      <c r="AB127" s="1"/>
    </row>
    <row r="128" spans="1:28" ht="12.75" customHeight="1">
      <c r="A128" s="4"/>
      <c r="B128" s="95" t="s">
        <v>222</v>
      </c>
      <c r="C128" s="9"/>
      <c r="D128" s="9"/>
      <c r="E128" s="9"/>
      <c r="F128" s="9" t="s">
        <v>1191</v>
      </c>
      <c r="G128" s="96"/>
      <c r="H128" s="268"/>
      <c r="I128" s="268"/>
      <c r="J128" s="93"/>
      <c r="K128" s="1"/>
      <c r="L128" s="1"/>
      <c r="M128" s="1"/>
      <c r="N128" s="1"/>
      <c r="O128" s="1"/>
      <c r="P128" s="1"/>
      <c r="Q128" s="1"/>
      <c r="R128" s="1"/>
      <c r="S128" s="1"/>
      <c r="T128" s="1"/>
      <c r="U128" s="1"/>
      <c r="V128" s="1"/>
      <c r="W128" s="1"/>
      <c r="X128" s="1"/>
      <c r="Y128" s="1"/>
      <c r="Z128" s="1"/>
      <c r="AA128" s="1"/>
      <c r="AB128" s="1"/>
    </row>
    <row r="129" spans="1:28" ht="12.75" customHeight="1">
      <c r="A129" s="4"/>
      <c r="B129" s="95" t="s">
        <v>223</v>
      </c>
      <c r="C129" s="9"/>
      <c r="D129" s="9"/>
      <c r="E129" s="9"/>
      <c r="F129" s="9"/>
      <c r="G129" s="96"/>
      <c r="H129" s="268"/>
      <c r="I129" s="268"/>
      <c r="J129" s="93"/>
      <c r="K129" s="1"/>
      <c r="L129" s="1"/>
      <c r="M129" s="1"/>
      <c r="N129" s="1"/>
      <c r="O129" s="1"/>
      <c r="P129" s="1"/>
      <c r="Q129" s="1"/>
      <c r="R129" s="1"/>
      <c r="S129" s="1"/>
      <c r="T129" s="1"/>
      <c r="U129" s="1"/>
      <c r="V129" s="1"/>
      <c r="W129" s="1"/>
      <c r="X129" s="1"/>
      <c r="Y129" s="1"/>
      <c r="Z129" s="1"/>
      <c r="AA129" s="1"/>
      <c r="AB129" s="1"/>
    </row>
    <row r="130" spans="1:28" ht="12.75" customHeight="1">
      <c r="A130" s="4"/>
      <c r="B130" s="95" t="s">
        <v>224</v>
      </c>
      <c r="C130" s="9"/>
      <c r="D130" s="9"/>
      <c r="E130" s="9"/>
      <c r="F130" s="9"/>
      <c r="G130" s="96"/>
      <c r="H130" s="268"/>
      <c r="I130" s="268"/>
      <c r="J130" s="93"/>
      <c r="K130" s="1"/>
      <c r="L130" s="1"/>
      <c r="M130" s="1"/>
      <c r="N130" s="1"/>
      <c r="O130" s="1"/>
      <c r="P130" s="1"/>
      <c r="Q130" s="1"/>
      <c r="R130" s="1"/>
      <c r="S130" s="1"/>
      <c r="T130" s="1"/>
      <c r="U130" s="1"/>
      <c r="V130" s="1"/>
      <c r="W130" s="1"/>
      <c r="X130" s="1"/>
      <c r="Y130" s="1"/>
      <c r="Z130" s="1"/>
      <c r="AA130" s="1"/>
      <c r="AB130" s="1"/>
    </row>
    <row r="131" spans="1:28" ht="12.75" customHeight="1">
      <c r="A131" s="4"/>
      <c r="B131" s="97"/>
      <c r="C131" s="13"/>
      <c r="D131" s="13"/>
      <c r="E131" s="13"/>
      <c r="F131" s="13"/>
      <c r="G131" s="93"/>
      <c r="H131" s="93"/>
      <c r="I131" s="93"/>
      <c r="J131" s="93"/>
      <c r="K131" s="1"/>
      <c r="L131" s="1"/>
      <c r="M131" s="1"/>
      <c r="N131" s="1"/>
      <c r="O131" s="1"/>
      <c r="P131" s="1"/>
      <c r="Q131" s="1"/>
      <c r="R131" s="1"/>
      <c r="S131" s="1"/>
      <c r="T131" s="1"/>
      <c r="U131" s="1"/>
      <c r="V131" s="1"/>
      <c r="W131" s="1"/>
      <c r="X131" s="1"/>
      <c r="Y131" s="1"/>
      <c r="Z131" s="1"/>
      <c r="AA131" s="1"/>
      <c r="AB131" s="1"/>
    </row>
    <row r="132" spans="1:28" ht="15.7" customHeight="1">
      <c r="A132" s="73" t="s">
        <v>225</v>
      </c>
      <c r="B132" s="392" t="s">
        <v>463</v>
      </c>
      <c r="C132" s="392"/>
      <c r="D132" s="392"/>
      <c r="E132" s="392"/>
      <c r="F132" s="392"/>
      <c r="G132" s="392"/>
      <c r="H132" s="11"/>
      <c r="I132" s="11"/>
      <c r="J132" s="93"/>
      <c r="K132" s="1"/>
      <c r="L132" s="1"/>
      <c r="M132" s="1"/>
      <c r="N132" s="1"/>
      <c r="O132" s="1"/>
      <c r="P132" s="1"/>
      <c r="Q132" s="1"/>
      <c r="R132" s="1"/>
      <c r="S132" s="1"/>
      <c r="T132" s="1"/>
      <c r="U132" s="1"/>
      <c r="V132" s="1"/>
      <c r="W132" s="1"/>
      <c r="X132" s="1"/>
      <c r="Y132" s="1"/>
      <c r="Z132" s="1"/>
      <c r="AA132" s="1"/>
      <c r="AB132" s="1"/>
    </row>
    <row r="133" spans="1:28" ht="12" customHeight="1">
      <c r="A133" s="73"/>
      <c r="B133" s="74"/>
      <c r="C133" s="74"/>
      <c r="D133" s="74"/>
      <c r="E133" s="11"/>
      <c r="F133" s="11"/>
      <c r="G133" s="93"/>
      <c r="H133" s="93"/>
      <c r="I133" s="93"/>
      <c r="J133" s="93"/>
      <c r="K133" s="11"/>
      <c r="L133" s="11"/>
      <c r="M133" s="11"/>
      <c r="N133" s="11"/>
      <c r="O133" s="11"/>
      <c r="P133" s="11"/>
      <c r="Q133" s="11"/>
      <c r="R133" s="11"/>
      <c r="S133" s="11"/>
      <c r="T133" s="11"/>
      <c r="U133" s="11"/>
      <c r="V133" s="11"/>
      <c r="W133" s="11"/>
      <c r="X133" s="11"/>
      <c r="Y133" s="11"/>
      <c r="Z133" s="11"/>
      <c r="AA133" s="11"/>
      <c r="AB133" s="11"/>
    </row>
    <row r="134" spans="1:28" ht="12.75" customHeight="1">
      <c r="A134" s="73" t="s">
        <v>226</v>
      </c>
      <c r="B134" s="392" t="s">
        <v>463</v>
      </c>
      <c r="C134" s="392"/>
      <c r="D134" s="392"/>
      <c r="E134" s="392"/>
      <c r="F134" s="392"/>
      <c r="G134" s="392"/>
      <c r="H134" s="11"/>
      <c r="I134" s="11"/>
      <c r="J134" s="93"/>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7"/>
      <c r="C135" s="13"/>
      <c r="D135" s="13"/>
      <c r="E135" s="13"/>
      <c r="F135" s="13"/>
      <c r="G135" s="93"/>
      <c r="H135" s="93"/>
      <c r="I135" s="93"/>
      <c r="J135" s="93"/>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47" t="s">
        <v>228</v>
      </c>
      <c r="C136" s="387"/>
      <c r="D136" s="387"/>
      <c r="E136" s="387"/>
      <c r="F136" s="387"/>
      <c r="G136" s="93"/>
      <c r="H136" s="93"/>
      <c r="I136" s="93"/>
      <c r="J136" s="93"/>
      <c r="K136" s="1"/>
      <c r="L136" s="1"/>
      <c r="M136" s="1"/>
      <c r="N136" s="1"/>
      <c r="O136" s="1"/>
      <c r="P136" s="1"/>
      <c r="Q136" s="1"/>
      <c r="R136" s="1"/>
      <c r="S136" s="1"/>
      <c r="T136" s="1"/>
      <c r="U136" s="1"/>
      <c r="V136" s="1"/>
      <c r="W136" s="1"/>
      <c r="X136" s="1"/>
      <c r="Y136" s="1"/>
      <c r="Z136" s="1"/>
      <c r="AA136" s="1"/>
      <c r="AB136" s="1"/>
    </row>
    <row r="137" spans="1:28" ht="12.75" customHeight="1">
      <c r="A137" s="4"/>
      <c r="B137" s="65"/>
      <c r="C137" s="1"/>
      <c r="D137" s="1"/>
      <c r="E137" s="1"/>
      <c r="F137" s="1"/>
      <c r="G137" s="93"/>
      <c r="H137" s="93"/>
      <c r="I137" s="93"/>
      <c r="J137" s="93"/>
      <c r="K137" s="1"/>
      <c r="L137" s="1"/>
      <c r="M137" s="1"/>
      <c r="N137" s="1"/>
      <c r="O137" s="1"/>
      <c r="P137" s="1"/>
      <c r="Q137" s="1"/>
      <c r="R137" s="1"/>
      <c r="S137" s="1"/>
      <c r="T137" s="1"/>
      <c r="U137" s="1"/>
      <c r="V137" s="1"/>
      <c r="W137" s="1"/>
      <c r="X137" s="1"/>
      <c r="Y137" s="1"/>
      <c r="Z137" s="1"/>
      <c r="AA137" s="1"/>
      <c r="AB137" s="1"/>
    </row>
    <row r="138" spans="1:28" ht="12.75" customHeight="1">
      <c r="A138" s="15" t="s">
        <v>1191</v>
      </c>
      <c r="B138" s="84" t="s">
        <v>8</v>
      </c>
      <c r="C138" s="68"/>
      <c r="D138" s="68"/>
      <c r="E138" s="1"/>
      <c r="F138" s="1"/>
      <c r="G138" s="93"/>
      <c r="H138" s="93"/>
      <c r="I138" s="93"/>
      <c r="J138" s="93"/>
      <c r="K138" s="1"/>
      <c r="L138" s="1"/>
      <c r="M138" s="1"/>
      <c r="N138" s="1"/>
      <c r="O138" s="1"/>
      <c r="P138" s="1"/>
      <c r="Q138" s="1"/>
      <c r="R138" s="1"/>
      <c r="S138" s="1"/>
      <c r="T138" s="1"/>
      <c r="U138" s="1"/>
      <c r="V138" s="1"/>
      <c r="W138" s="1"/>
      <c r="X138" s="1"/>
      <c r="Y138" s="1"/>
      <c r="Z138" s="1"/>
      <c r="AA138" s="1"/>
      <c r="AB138" s="1"/>
    </row>
    <row r="139" spans="1:28" ht="12.75" customHeight="1">
      <c r="A139" s="15"/>
      <c r="B139" s="99" t="s">
        <v>9</v>
      </c>
      <c r="C139" s="100"/>
      <c r="D139" s="100"/>
      <c r="E139" s="93"/>
      <c r="F139" s="93"/>
      <c r="G139" s="93"/>
      <c r="H139" s="93"/>
      <c r="I139" s="93"/>
      <c r="J139" s="93"/>
      <c r="K139" s="1"/>
      <c r="L139" s="1"/>
      <c r="M139" s="1"/>
      <c r="N139" s="1"/>
      <c r="O139" s="1"/>
      <c r="P139" s="1"/>
      <c r="Q139" s="1"/>
      <c r="R139" s="1"/>
      <c r="S139" s="1"/>
      <c r="T139" s="1"/>
      <c r="U139" s="1"/>
      <c r="V139" s="1"/>
      <c r="W139" s="1"/>
      <c r="X139" s="1"/>
      <c r="Y139" s="1"/>
      <c r="Z139" s="1"/>
      <c r="AA139" s="1"/>
      <c r="AB139" s="1"/>
    </row>
    <row r="140" spans="1:28" ht="12.75" customHeight="1">
      <c r="A140" s="2"/>
      <c r="B140" s="1"/>
      <c r="C140" s="101"/>
      <c r="D140" s="16"/>
      <c r="E140" s="1"/>
      <c r="F140" s="8"/>
      <c r="G140" s="1"/>
      <c r="H140" s="1"/>
      <c r="I140" s="1"/>
      <c r="J140" s="93"/>
      <c r="K140" s="1"/>
      <c r="L140" s="1"/>
      <c r="M140" s="1"/>
      <c r="N140" s="1"/>
      <c r="O140" s="1"/>
      <c r="P140" s="1"/>
      <c r="Q140" s="1"/>
      <c r="R140" s="1"/>
      <c r="S140" s="1"/>
      <c r="T140" s="1"/>
      <c r="U140" s="1"/>
      <c r="V140" s="1"/>
      <c r="W140" s="1"/>
      <c r="X140" s="1"/>
      <c r="Y140" s="1"/>
      <c r="Z140" s="1"/>
      <c r="AA140" s="1"/>
      <c r="AB140" s="1"/>
    </row>
    <row r="141" spans="1:28" ht="12.75" customHeight="1">
      <c r="A141" s="4" t="s">
        <v>229</v>
      </c>
      <c r="B141" s="444" t="s">
        <v>230</v>
      </c>
      <c r="C141" s="387"/>
      <c r="D141" s="387"/>
      <c r="E141" s="387"/>
      <c r="F141" s="349">
        <v>45839</v>
      </c>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2"/>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402" t="s">
        <v>232</v>
      </c>
      <c r="C143" s="387"/>
      <c r="D143" s="439"/>
      <c r="E143" s="440"/>
      <c r="F143" s="441"/>
      <c r="G143" s="1"/>
      <c r="H143" s="1"/>
      <c r="I143" s="1"/>
      <c r="J143" s="1"/>
      <c r="K143" s="1"/>
      <c r="L143" s="1"/>
      <c r="M143" s="1"/>
      <c r="N143" s="1"/>
      <c r="O143" s="1"/>
      <c r="P143" s="1"/>
      <c r="Q143" s="1"/>
      <c r="R143" s="1"/>
      <c r="S143" s="1"/>
      <c r="T143" s="1"/>
      <c r="U143" s="1"/>
      <c r="V143" s="1"/>
      <c r="W143" s="1"/>
      <c r="X143" s="1"/>
      <c r="Y143" s="1"/>
      <c r="Z143" s="1"/>
      <c r="AA143" s="1"/>
      <c r="AB143" s="1"/>
    </row>
    <row r="144" spans="1:28" ht="82.05" customHeight="1">
      <c r="A144" s="4"/>
      <c r="B144" s="387"/>
      <c r="C144" s="387"/>
      <c r="D144" s="442"/>
      <c r="E144" s="400"/>
      <c r="F144" s="443"/>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2"/>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46" t="s">
        <v>234</v>
      </c>
      <c r="C146" s="387"/>
      <c r="D146" s="387"/>
      <c r="E146" s="387"/>
      <c r="F146" s="387"/>
      <c r="G146" s="93"/>
      <c r="H146" s="93"/>
      <c r="I146" s="93"/>
      <c r="J146" s="1"/>
      <c r="K146" s="1"/>
      <c r="L146" s="1"/>
      <c r="M146" s="1"/>
      <c r="N146" s="1"/>
      <c r="O146" s="1"/>
      <c r="P146" s="1"/>
      <c r="Q146" s="1"/>
      <c r="R146" s="1"/>
      <c r="S146" s="1"/>
      <c r="T146" s="1"/>
      <c r="U146" s="1"/>
      <c r="V146" s="1"/>
      <c r="W146" s="1"/>
      <c r="X146" s="1"/>
      <c r="Y146" s="1"/>
      <c r="Z146" s="1"/>
      <c r="AA146" s="1"/>
      <c r="AB146" s="1"/>
    </row>
    <row r="147" spans="1:28" ht="12.75" customHeight="1">
      <c r="A147" s="103"/>
      <c r="B147" s="74" t="s">
        <v>235</v>
      </c>
      <c r="C147" s="7"/>
      <c r="D147" s="7"/>
      <c r="E147" s="104"/>
      <c r="F147" s="93"/>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3"/>
      <c r="B148" s="433" t="s">
        <v>236</v>
      </c>
      <c r="C148" s="387"/>
      <c r="D148" s="387"/>
      <c r="E148" s="68"/>
      <c r="F148" s="93"/>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3"/>
      <c r="B149" s="74" t="s">
        <v>237</v>
      </c>
      <c r="C149" s="7"/>
      <c r="D149" s="7"/>
      <c r="E149" s="6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3"/>
      <c r="B150" s="3" t="s">
        <v>238</v>
      </c>
      <c r="C150" s="7"/>
      <c r="D150" s="7"/>
      <c r="E150" s="102"/>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3" t="s">
        <v>1191</v>
      </c>
      <c r="B151" s="74" t="s">
        <v>239</v>
      </c>
      <c r="C151" s="16"/>
      <c r="D151" s="16"/>
      <c r="E151" s="6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3"/>
      <c r="B152" s="74" t="s">
        <v>240</v>
      </c>
      <c r="C152" s="445"/>
      <c r="D152" s="400"/>
      <c r="E152" s="400"/>
      <c r="F152" s="400"/>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2"/>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2"/>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2"/>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2"/>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2"/>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2"/>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2"/>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2"/>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2"/>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2"/>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2"/>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2"/>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2"/>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2"/>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2"/>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2"/>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2"/>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102"/>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3" t="s">
        <v>993</v>
      </c>
      <c r="C171" s="101"/>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33" t="s">
        <v>1118</v>
      </c>
      <c r="C172" s="387"/>
      <c r="D172" s="387"/>
      <c r="E172" s="387"/>
      <c r="F172" s="387"/>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3"/>
      <c r="C173" s="101"/>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241</v>
      </c>
      <c r="B174" s="422" t="s">
        <v>1119</v>
      </c>
      <c r="C174" s="387"/>
      <c r="D174" s="387"/>
      <c r="E174" s="387"/>
      <c r="F174" s="387"/>
      <c r="G174" s="1"/>
      <c r="H174" s="1"/>
      <c r="I174" s="1"/>
      <c r="J174" s="105"/>
      <c r="K174" s="1"/>
      <c r="L174" s="1"/>
      <c r="M174" s="1"/>
      <c r="N174" s="1"/>
      <c r="O174" s="1"/>
      <c r="P174" s="1"/>
      <c r="Q174" s="1"/>
      <c r="R174" s="1"/>
      <c r="S174" s="1"/>
      <c r="T174" s="1"/>
      <c r="U174" s="1"/>
      <c r="V174" s="1"/>
      <c r="W174" s="1"/>
      <c r="X174" s="1"/>
      <c r="Y174" s="1"/>
      <c r="Z174" s="1"/>
      <c r="AA174" s="1"/>
      <c r="AB174" s="1"/>
    </row>
    <row r="175" spans="1:28" ht="27" customHeight="1">
      <c r="A175" s="4"/>
      <c r="B175" s="433" t="s">
        <v>994</v>
      </c>
      <c r="C175" s="387"/>
      <c r="D175" s="387"/>
      <c r="E175" s="387"/>
      <c r="F175" s="387"/>
      <c r="G175" s="1"/>
      <c r="H175" s="1"/>
      <c r="I175" s="1"/>
      <c r="J175" s="106"/>
      <c r="K175" s="1"/>
      <c r="L175" s="1"/>
      <c r="M175" s="1"/>
      <c r="N175" s="1"/>
      <c r="O175" s="1"/>
      <c r="P175" s="1"/>
      <c r="Q175" s="1"/>
      <c r="R175" s="1"/>
      <c r="S175" s="1"/>
      <c r="T175" s="1"/>
      <c r="U175" s="1"/>
      <c r="V175" s="1"/>
      <c r="W175" s="1"/>
      <c r="X175" s="1"/>
      <c r="Y175" s="1"/>
      <c r="Z175" s="1"/>
      <c r="AA175" s="1"/>
      <c r="AB175" s="1"/>
    </row>
    <row r="176" spans="1:28" ht="29.25" customHeight="1">
      <c r="A176" s="4"/>
      <c r="B176" s="437" t="s">
        <v>242</v>
      </c>
      <c r="C176" s="387"/>
      <c r="D176" s="387"/>
      <c r="E176" s="387"/>
      <c r="F176" s="387"/>
      <c r="G176" s="1"/>
      <c r="H176" s="1"/>
      <c r="I176" s="1"/>
      <c r="J176" s="106"/>
      <c r="K176" s="1"/>
      <c r="L176" s="1"/>
      <c r="M176" s="1"/>
      <c r="N176" s="1"/>
      <c r="O176" s="1"/>
      <c r="P176" s="1"/>
      <c r="Q176" s="1"/>
      <c r="R176" s="1"/>
      <c r="S176" s="1"/>
      <c r="T176" s="1"/>
      <c r="U176" s="1"/>
      <c r="V176" s="1"/>
      <c r="W176" s="1"/>
      <c r="X176" s="1"/>
      <c r="Y176" s="1"/>
      <c r="Z176" s="1"/>
      <c r="AA176" s="1"/>
      <c r="AB176" s="1"/>
    </row>
    <row r="177" spans="1:28" ht="13.5" customHeight="1">
      <c r="A177" s="4"/>
      <c r="B177" s="437" t="s">
        <v>243</v>
      </c>
      <c r="C177" s="387"/>
      <c r="D177" s="387"/>
      <c r="E177" s="387"/>
      <c r="F177" s="387"/>
      <c r="G177" s="1"/>
      <c r="H177" s="1"/>
      <c r="I177" s="1"/>
      <c r="J177" s="106"/>
      <c r="K177" s="1"/>
      <c r="L177" s="1"/>
      <c r="M177" s="1"/>
      <c r="N177" s="1"/>
      <c r="O177" s="1"/>
      <c r="P177" s="1"/>
      <c r="Q177" s="1"/>
      <c r="R177" s="1"/>
      <c r="S177" s="1"/>
      <c r="T177" s="1"/>
      <c r="U177" s="1"/>
      <c r="V177" s="1"/>
      <c r="W177" s="1"/>
      <c r="X177" s="1"/>
      <c r="Y177" s="1"/>
      <c r="Z177" s="1"/>
      <c r="AA177" s="1"/>
      <c r="AB177" s="1"/>
    </row>
    <row r="178" spans="1:28" ht="29.25" customHeight="1">
      <c r="A178" s="4"/>
      <c r="B178" s="437" t="s">
        <v>244</v>
      </c>
      <c r="C178" s="387"/>
      <c r="D178" s="387"/>
      <c r="E178" s="387"/>
      <c r="F178" s="387"/>
      <c r="G178" s="1"/>
      <c r="H178" s="1"/>
      <c r="I178" s="1"/>
      <c r="J178" s="106"/>
      <c r="K178" s="1"/>
      <c r="L178" s="1"/>
      <c r="M178" s="1"/>
      <c r="N178" s="1"/>
      <c r="O178" s="1"/>
      <c r="P178" s="1"/>
      <c r="Q178" s="1"/>
      <c r="R178" s="1"/>
      <c r="S178" s="1"/>
      <c r="T178" s="1"/>
      <c r="U178" s="1"/>
      <c r="V178" s="1"/>
      <c r="W178" s="1"/>
      <c r="X178" s="1"/>
      <c r="Y178" s="1"/>
      <c r="Z178" s="1"/>
      <c r="AA178" s="1"/>
      <c r="AB178" s="1"/>
    </row>
    <row r="179" spans="1:28" ht="27" customHeight="1">
      <c r="A179" s="4"/>
      <c r="B179" s="437" t="s">
        <v>245</v>
      </c>
      <c r="C179" s="387"/>
      <c r="D179" s="387"/>
      <c r="E179" s="387"/>
      <c r="F179" s="387"/>
      <c r="G179" s="1"/>
      <c r="H179" s="1"/>
      <c r="I179" s="1"/>
      <c r="J179" s="106"/>
      <c r="K179" s="1"/>
      <c r="L179" s="1"/>
      <c r="M179" s="1"/>
      <c r="N179" s="1"/>
      <c r="O179" s="1"/>
      <c r="P179" s="1"/>
      <c r="Q179" s="1"/>
      <c r="R179" s="1"/>
      <c r="S179" s="1"/>
      <c r="T179" s="1"/>
      <c r="U179" s="1"/>
      <c r="V179" s="1"/>
      <c r="W179" s="1"/>
      <c r="X179" s="1"/>
      <c r="Y179" s="1"/>
      <c r="Z179" s="1"/>
      <c r="AA179" s="1"/>
      <c r="AB179" s="1"/>
    </row>
    <row r="180" spans="1:28" ht="14.25" customHeight="1">
      <c r="A180" s="4"/>
      <c r="B180" s="437" t="s">
        <v>246</v>
      </c>
      <c r="C180" s="387"/>
      <c r="D180" s="387"/>
      <c r="E180" s="387"/>
      <c r="F180" s="387"/>
      <c r="G180" s="1"/>
      <c r="H180" s="1"/>
      <c r="I180" s="1"/>
      <c r="J180" s="106"/>
      <c r="K180" s="1"/>
      <c r="L180" s="1"/>
      <c r="M180" s="1"/>
      <c r="N180" s="1"/>
      <c r="O180" s="1"/>
      <c r="P180" s="1"/>
      <c r="Q180" s="1"/>
      <c r="R180" s="1"/>
      <c r="S180" s="1"/>
      <c r="T180" s="1"/>
      <c r="U180" s="1"/>
      <c r="V180" s="1"/>
      <c r="W180" s="1"/>
      <c r="X180" s="1"/>
      <c r="Y180" s="1"/>
      <c r="Z180" s="1"/>
      <c r="AA180" s="1"/>
      <c r="AB180" s="1"/>
    </row>
    <row r="181" spans="1:28" ht="13.5" customHeight="1">
      <c r="A181" s="4"/>
      <c r="B181" s="107"/>
      <c r="C181" s="3"/>
      <c r="D181" s="3"/>
      <c r="E181" s="3"/>
      <c r="F181" s="3"/>
      <c r="G181" s="1"/>
      <c r="H181" s="1"/>
      <c r="I181" s="1"/>
      <c r="J181" s="106"/>
      <c r="K181" s="1"/>
      <c r="L181" s="1"/>
      <c r="M181" s="1"/>
      <c r="N181" s="1"/>
      <c r="O181" s="1"/>
      <c r="P181" s="1"/>
      <c r="Q181" s="1"/>
      <c r="R181" s="1"/>
      <c r="S181" s="1"/>
      <c r="T181" s="1"/>
      <c r="U181" s="1"/>
      <c r="V181" s="1"/>
      <c r="W181" s="1"/>
      <c r="X181" s="1"/>
      <c r="Y181" s="1"/>
      <c r="Z181" s="1"/>
      <c r="AA181" s="1"/>
      <c r="AB181" s="1"/>
    </row>
    <row r="182" spans="1:28" ht="12.75" customHeight="1">
      <c r="A182" s="4"/>
      <c r="B182" s="108"/>
      <c r="C182" s="109" t="s">
        <v>247</v>
      </c>
      <c r="D182" s="110" t="s">
        <v>248</v>
      </c>
      <c r="E182" s="11"/>
      <c r="F182" s="11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2" t="s">
        <v>249</v>
      </c>
      <c r="C183" s="113">
        <v>0.23</v>
      </c>
      <c r="D183" s="114">
        <v>162</v>
      </c>
      <c r="E183" s="3"/>
      <c r="F183" s="11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2" t="s">
        <v>250</v>
      </c>
      <c r="C184" s="113">
        <v>0.02</v>
      </c>
      <c r="D184" s="114">
        <v>12</v>
      </c>
      <c r="E184" s="3"/>
      <c r="F184" s="11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7"/>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37" t="s">
        <v>995</v>
      </c>
      <c r="C186" s="387"/>
      <c r="D186" s="387"/>
      <c r="E186" s="387"/>
      <c r="F186" s="387"/>
      <c r="G186" s="387"/>
      <c r="J186" s="1"/>
      <c r="K186" s="1"/>
      <c r="L186" s="1"/>
      <c r="M186" s="1"/>
      <c r="N186" s="1"/>
      <c r="O186" s="1"/>
      <c r="P186" s="1"/>
      <c r="Q186" s="1"/>
      <c r="R186" s="1"/>
      <c r="S186" s="1"/>
      <c r="T186" s="1"/>
      <c r="U186" s="1"/>
      <c r="V186" s="1"/>
      <c r="W186" s="1"/>
      <c r="X186" s="1"/>
      <c r="Y186" s="1"/>
      <c r="Z186" s="1"/>
      <c r="AA186" s="1"/>
      <c r="AB186" s="1"/>
    </row>
    <row r="187" spans="1:28" ht="12.75" customHeight="1">
      <c r="A187" s="4"/>
      <c r="B187" s="387"/>
      <c r="C187" s="387"/>
      <c r="D187" s="387"/>
      <c r="E187" s="387"/>
      <c r="F187" s="387"/>
      <c r="G187" s="387"/>
      <c r="J187" s="1"/>
      <c r="K187" s="1"/>
      <c r="L187" s="1"/>
      <c r="M187" s="1"/>
      <c r="N187" s="1"/>
      <c r="O187" s="1"/>
      <c r="P187" s="1"/>
      <c r="Q187" s="1"/>
      <c r="R187" s="1"/>
      <c r="S187" s="1"/>
      <c r="T187" s="1"/>
      <c r="U187" s="1"/>
      <c r="V187" s="1"/>
      <c r="W187" s="1"/>
      <c r="X187" s="1"/>
      <c r="Y187" s="1"/>
      <c r="Z187" s="1"/>
      <c r="AA187" s="1"/>
      <c r="AB187" s="1"/>
    </row>
    <row r="188" spans="1:28" ht="12.75" customHeight="1">
      <c r="A188" s="4"/>
      <c r="B188" s="387"/>
      <c r="C188" s="387"/>
      <c r="D188" s="387"/>
      <c r="E188" s="387"/>
      <c r="F188" s="387"/>
      <c r="G188" s="387"/>
      <c r="J188" s="1"/>
      <c r="K188" s="1"/>
      <c r="L188" s="1"/>
      <c r="M188" s="1"/>
      <c r="N188" s="1"/>
      <c r="O188" s="1"/>
      <c r="P188" s="1"/>
      <c r="Q188" s="1"/>
      <c r="R188" s="1"/>
      <c r="S188" s="1"/>
      <c r="T188" s="1"/>
      <c r="U188" s="1"/>
      <c r="V188" s="1"/>
      <c r="W188" s="1"/>
      <c r="X188" s="1"/>
      <c r="Y188" s="1"/>
      <c r="Z188" s="1"/>
      <c r="AA188" s="1"/>
      <c r="AB188" s="1"/>
    </row>
    <row r="189" spans="1:28" ht="12.75" customHeight="1">
      <c r="A189" s="4"/>
      <c r="B189" s="107"/>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8" t="s">
        <v>251</v>
      </c>
      <c r="C190" s="58" t="s">
        <v>252</v>
      </c>
      <c r="D190" s="58" t="s">
        <v>253</v>
      </c>
      <c r="E190" s="58" t="s">
        <v>254</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5" t="s">
        <v>255</v>
      </c>
      <c r="C191" s="116">
        <v>1180</v>
      </c>
      <c r="D191" s="116">
        <v>1240</v>
      </c>
      <c r="E191" s="116">
        <v>1320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7" t="s">
        <v>256</v>
      </c>
      <c r="C192" s="15">
        <v>580</v>
      </c>
      <c r="D192" s="15">
        <v>620</v>
      </c>
      <c r="E192" s="15">
        <v>660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5" t="s">
        <v>257</v>
      </c>
      <c r="C193" s="15">
        <v>580</v>
      </c>
      <c r="D193" s="15">
        <v>620</v>
      </c>
      <c r="E193" s="15">
        <v>670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5" t="s">
        <v>258</v>
      </c>
      <c r="C194" s="15">
        <v>25</v>
      </c>
      <c r="D194" s="15">
        <v>27</v>
      </c>
      <c r="E194" s="15">
        <v>30</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5" t="s">
        <v>259</v>
      </c>
      <c r="C195" s="15">
        <v>19</v>
      </c>
      <c r="D195" s="15">
        <v>24</v>
      </c>
      <c r="E195" s="15">
        <v>28</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5" t="s">
        <v>260</v>
      </c>
      <c r="C196" s="15">
        <v>25</v>
      </c>
      <c r="D196" s="15">
        <v>30</v>
      </c>
      <c r="E196" s="15">
        <v>33</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5" t="s">
        <v>261</v>
      </c>
      <c r="C197" s="15"/>
      <c r="D197" s="15"/>
      <c r="E197" s="15"/>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5" t="s">
        <v>262</v>
      </c>
      <c r="C198" s="15"/>
      <c r="D198" s="15"/>
      <c r="E198" s="15"/>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5" t="s">
        <v>263</v>
      </c>
      <c r="C199" s="15"/>
      <c r="D199" s="15"/>
      <c r="E199" s="15"/>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8"/>
      <c r="D200" s="118"/>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48" t="s">
        <v>996</v>
      </c>
      <c r="C201" s="387"/>
      <c r="D201" s="387"/>
      <c r="E201" s="387"/>
      <c r="F201" s="387"/>
      <c r="G201" s="387"/>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8"/>
      <c r="D202" s="118"/>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9" t="s">
        <v>264</v>
      </c>
      <c r="C203" s="120" t="s">
        <v>256</v>
      </c>
      <c r="D203" s="119" t="s">
        <v>257</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1" t="s">
        <v>265</v>
      </c>
      <c r="C204" s="350">
        <v>0.14906832298136646</v>
      </c>
      <c r="D204" s="350">
        <v>0.13043478260869565</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1" t="s">
        <v>266</v>
      </c>
      <c r="C205" s="350">
        <v>0.50310559006211175</v>
      </c>
      <c r="D205" s="350">
        <v>0.52795031055900621</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1" t="s">
        <v>267</v>
      </c>
      <c r="C206" s="350">
        <v>0.33540372670807456</v>
      </c>
      <c r="D206" s="350">
        <v>0.3105590062111801</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1" t="s">
        <v>268</v>
      </c>
      <c r="C207" s="350">
        <v>1.2422360248447204E-2</v>
      </c>
      <c r="D207" s="350">
        <v>3.1055900621118012E-2</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1" t="s">
        <v>269</v>
      </c>
      <c r="C208" s="350">
        <v>0</v>
      </c>
      <c r="D208" s="350">
        <v>0</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1" t="s">
        <v>270</v>
      </c>
      <c r="C209" s="350">
        <v>0</v>
      </c>
      <c r="D209" s="350">
        <v>0</v>
      </c>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5" t="s">
        <v>271</v>
      </c>
      <c r="C210" s="350">
        <f t="shared" ref="C210:D210" si="0">SUM(C204:C209)</f>
        <v>1</v>
      </c>
      <c r="D210" s="122">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8"/>
      <c r="D211" s="118"/>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8" t="s">
        <v>264</v>
      </c>
      <c r="C212" s="123" t="s">
        <v>255</v>
      </c>
      <c r="D212" s="108"/>
      <c r="E212" s="108"/>
      <c r="F212" s="108"/>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4" t="s">
        <v>272</v>
      </c>
      <c r="C213" s="350">
        <v>9.49367088607595E-2</v>
      </c>
      <c r="D213" s="108"/>
      <c r="E213" s="108"/>
      <c r="F213" s="108"/>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4" t="s">
        <v>273</v>
      </c>
      <c r="C214" s="350">
        <v>0.58860759493670889</v>
      </c>
      <c r="D214" s="108"/>
      <c r="E214" s="108"/>
      <c r="F214" s="108"/>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4" t="s">
        <v>274</v>
      </c>
      <c r="C215" s="350">
        <v>0.30379746835443039</v>
      </c>
      <c r="D215" s="108"/>
      <c r="E215" s="108"/>
      <c r="F215" s="108"/>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4" t="s">
        <v>275</v>
      </c>
      <c r="C216" s="350">
        <v>1.2658227848101267E-2</v>
      </c>
      <c r="D216" s="108"/>
      <c r="E216" s="108"/>
      <c r="F216" s="108"/>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4" t="s">
        <v>276</v>
      </c>
      <c r="C217" s="350">
        <v>0</v>
      </c>
      <c r="D217" s="108"/>
      <c r="E217" s="108"/>
      <c r="F217" s="108"/>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4" t="s">
        <v>277</v>
      </c>
      <c r="C218" s="350">
        <v>0</v>
      </c>
      <c r="D218" s="108"/>
      <c r="E218" s="108"/>
      <c r="F218" s="108"/>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5" t="s">
        <v>271</v>
      </c>
      <c r="C219" s="125">
        <f>SUM(C213:C218)</f>
        <v>1.0000000000000002</v>
      </c>
      <c r="D219" s="108"/>
      <c r="E219" s="108"/>
      <c r="F219" s="108"/>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6"/>
      <c r="D220" s="108"/>
      <c r="E220" s="108"/>
      <c r="F220" s="108"/>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8" t="s">
        <v>264</v>
      </c>
      <c r="C221" s="58" t="s">
        <v>258</v>
      </c>
      <c r="D221" s="58" t="s">
        <v>260</v>
      </c>
      <c r="E221" s="58" t="s">
        <v>259</v>
      </c>
      <c r="F221" s="58" t="s">
        <v>263</v>
      </c>
      <c r="G221" s="58" t="s">
        <v>262</v>
      </c>
      <c r="H221" s="269"/>
      <c r="I221" s="269"/>
      <c r="J221" s="1"/>
      <c r="K221" s="1"/>
      <c r="L221" s="1"/>
      <c r="M221" s="1"/>
      <c r="N221" s="1"/>
      <c r="O221" s="1"/>
      <c r="P221" s="1"/>
      <c r="Q221" s="1"/>
      <c r="R221" s="1"/>
      <c r="S221" s="1"/>
      <c r="T221" s="1"/>
      <c r="U221" s="1"/>
      <c r="V221" s="1"/>
      <c r="W221" s="1"/>
      <c r="X221" s="1"/>
      <c r="Y221" s="1"/>
      <c r="Z221" s="1"/>
      <c r="AA221" s="1"/>
      <c r="AB221" s="1"/>
    </row>
    <row r="222" spans="1:28" ht="12.75" customHeight="1">
      <c r="A222" s="4"/>
      <c r="B222" s="121" t="s">
        <v>278</v>
      </c>
      <c r="C222" s="350">
        <v>0.41666666666666674</v>
      </c>
      <c r="D222" s="350">
        <v>0.5</v>
      </c>
      <c r="E222" s="350">
        <v>0</v>
      </c>
      <c r="F222" s="122"/>
      <c r="G222" s="122"/>
      <c r="H222" s="270"/>
      <c r="I222" s="270"/>
      <c r="J222" s="1"/>
      <c r="K222" s="1"/>
      <c r="L222" s="1"/>
      <c r="M222" s="1"/>
      <c r="N222" s="1"/>
      <c r="O222" s="1"/>
      <c r="P222" s="1"/>
      <c r="Q222" s="1"/>
      <c r="R222" s="1"/>
      <c r="S222" s="1"/>
      <c r="T222" s="1"/>
      <c r="U222" s="1"/>
      <c r="V222" s="1"/>
      <c r="W222" s="1"/>
      <c r="X222" s="1"/>
      <c r="Y222" s="1"/>
      <c r="Z222" s="1"/>
      <c r="AA222" s="1"/>
      <c r="AB222" s="1"/>
    </row>
    <row r="223" spans="1:28" ht="12.75" customHeight="1">
      <c r="A223" s="4"/>
      <c r="B223" s="121" t="s">
        <v>279</v>
      </c>
      <c r="C223" s="350">
        <v>0.5</v>
      </c>
      <c r="D223" s="350">
        <v>0.25</v>
      </c>
      <c r="E223" s="350">
        <v>0.5</v>
      </c>
      <c r="F223" s="122"/>
      <c r="G223" s="122"/>
      <c r="H223" s="270"/>
      <c r="I223" s="270"/>
      <c r="J223" s="1"/>
      <c r="K223" s="1"/>
      <c r="L223" s="1"/>
      <c r="M223" s="1"/>
      <c r="N223" s="1"/>
      <c r="O223" s="1"/>
      <c r="P223" s="1"/>
      <c r="Q223" s="1"/>
      <c r="R223" s="1"/>
      <c r="S223" s="1"/>
      <c r="T223" s="1"/>
      <c r="U223" s="1"/>
      <c r="V223" s="1"/>
      <c r="W223" s="1"/>
      <c r="X223" s="1"/>
      <c r="Y223" s="1"/>
      <c r="Z223" s="1"/>
      <c r="AA223" s="1"/>
      <c r="AB223" s="1"/>
    </row>
    <row r="224" spans="1:28" ht="12.75" customHeight="1">
      <c r="A224" s="4"/>
      <c r="B224" s="121" t="s">
        <v>280</v>
      </c>
      <c r="C224" s="350">
        <v>8.3333333333333315E-2</v>
      </c>
      <c r="D224" s="350">
        <v>0.25</v>
      </c>
      <c r="E224" s="350">
        <v>0.5</v>
      </c>
      <c r="F224" s="122"/>
      <c r="G224" s="122"/>
      <c r="H224" s="270"/>
      <c r="I224" s="270"/>
      <c r="J224" s="1"/>
      <c r="K224" s="1"/>
      <c r="L224" s="1"/>
      <c r="M224" s="1"/>
      <c r="N224" s="1"/>
      <c r="O224" s="1"/>
      <c r="P224" s="1"/>
      <c r="Q224" s="1"/>
      <c r="R224" s="1"/>
      <c r="S224" s="1"/>
      <c r="T224" s="1"/>
      <c r="U224" s="1"/>
      <c r="V224" s="1"/>
      <c r="W224" s="1"/>
      <c r="X224" s="1"/>
      <c r="Y224" s="1"/>
      <c r="Z224" s="1"/>
      <c r="AA224" s="1"/>
      <c r="AB224" s="1"/>
    </row>
    <row r="225" spans="1:28" ht="12.75" customHeight="1">
      <c r="A225" s="4"/>
      <c r="B225" s="127" t="s">
        <v>281</v>
      </c>
      <c r="C225" s="350">
        <v>0</v>
      </c>
      <c r="D225" s="350">
        <v>0</v>
      </c>
      <c r="E225" s="350">
        <v>0</v>
      </c>
      <c r="F225" s="122"/>
      <c r="G225" s="122"/>
      <c r="H225" s="270"/>
      <c r="I225" s="270"/>
      <c r="J225" s="1"/>
      <c r="K225" s="1"/>
      <c r="L225" s="1"/>
      <c r="M225" s="1"/>
      <c r="N225" s="1"/>
      <c r="O225" s="1"/>
      <c r="P225" s="1"/>
      <c r="Q225" s="1"/>
      <c r="R225" s="1"/>
      <c r="S225" s="1"/>
      <c r="T225" s="1"/>
      <c r="U225" s="1"/>
      <c r="V225" s="1"/>
      <c r="W225" s="1"/>
      <c r="X225" s="1"/>
      <c r="Y225" s="1"/>
      <c r="Z225" s="1"/>
      <c r="AA225" s="1"/>
      <c r="AB225" s="1"/>
    </row>
    <row r="226" spans="1:28" ht="12.75" customHeight="1">
      <c r="A226" s="4"/>
      <c r="B226" s="127" t="s">
        <v>282</v>
      </c>
      <c r="C226" s="350">
        <v>0</v>
      </c>
      <c r="D226" s="350">
        <v>0</v>
      </c>
      <c r="E226" s="350">
        <v>0</v>
      </c>
      <c r="F226" s="122"/>
      <c r="G226" s="122"/>
      <c r="H226" s="270"/>
      <c r="I226" s="270"/>
      <c r="J226" s="1"/>
      <c r="K226" s="1"/>
      <c r="L226" s="1"/>
      <c r="M226" s="1"/>
      <c r="N226" s="1"/>
      <c r="O226" s="1"/>
      <c r="P226" s="1"/>
      <c r="Q226" s="1"/>
      <c r="R226" s="1"/>
      <c r="S226" s="1"/>
      <c r="T226" s="1"/>
      <c r="U226" s="1"/>
      <c r="V226" s="1"/>
      <c r="W226" s="1"/>
      <c r="X226" s="1"/>
      <c r="Y226" s="1"/>
      <c r="Z226" s="1"/>
      <c r="AA226" s="1"/>
      <c r="AB226" s="1"/>
    </row>
    <row r="227" spans="1:28" ht="12.75" customHeight="1">
      <c r="A227" s="4"/>
      <c r="B227" s="121" t="s">
        <v>283</v>
      </c>
      <c r="C227" s="350">
        <v>0</v>
      </c>
      <c r="D227" s="350">
        <v>0</v>
      </c>
      <c r="E227" s="350">
        <v>0</v>
      </c>
      <c r="F227" s="122"/>
      <c r="G227" s="122"/>
      <c r="H227" s="270"/>
      <c r="I227" s="270"/>
      <c r="J227" s="1"/>
      <c r="K227" s="1"/>
      <c r="L227" s="1"/>
      <c r="M227" s="1"/>
      <c r="N227" s="1"/>
      <c r="O227" s="1"/>
      <c r="P227" s="1"/>
      <c r="Q227" s="1"/>
      <c r="R227" s="1"/>
      <c r="S227" s="1"/>
      <c r="T227" s="1"/>
      <c r="U227" s="1"/>
      <c r="V227" s="1"/>
      <c r="W227" s="1"/>
      <c r="X227" s="1"/>
      <c r="Y227" s="1"/>
      <c r="Z227" s="1"/>
      <c r="AA227" s="1"/>
      <c r="AB227" s="1"/>
    </row>
    <row r="228" spans="1:28" ht="12.75" customHeight="1">
      <c r="A228" s="2"/>
      <c r="B228" s="115" t="s">
        <v>271</v>
      </c>
      <c r="C228" s="122">
        <f t="shared" ref="C228:F228" si="1">SUM(C222:C227)</f>
        <v>1</v>
      </c>
      <c r="D228" s="122">
        <f t="shared" si="1"/>
        <v>1</v>
      </c>
      <c r="E228" s="122">
        <f t="shared" si="1"/>
        <v>1</v>
      </c>
      <c r="F228" s="122">
        <f t="shared" si="1"/>
        <v>0</v>
      </c>
      <c r="G228" s="122">
        <f>SUM(G222:G227)</f>
        <v>0</v>
      </c>
      <c r="H228" s="270"/>
      <c r="I228" s="270"/>
      <c r="J228" s="1"/>
      <c r="K228" s="1"/>
      <c r="L228" s="1"/>
      <c r="M228" s="1"/>
      <c r="N228" s="1"/>
      <c r="O228" s="1"/>
      <c r="P228" s="1"/>
      <c r="Q228" s="1"/>
      <c r="R228" s="1"/>
      <c r="S228" s="1"/>
      <c r="T228" s="1"/>
      <c r="U228" s="1"/>
      <c r="V228" s="1"/>
      <c r="W228" s="1"/>
      <c r="X228" s="1"/>
      <c r="Y228" s="1"/>
      <c r="Z228" s="1"/>
      <c r="AA228" s="1"/>
      <c r="AB228" s="1"/>
    </row>
    <row r="229" spans="1:28" ht="46.5" customHeight="1">
      <c r="A229" s="4" t="s">
        <v>284</v>
      </c>
      <c r="B229" s="422" t="s">
        <v>997</v>
      </c>
      <c r="C229" s="387"/>
      <c r="D229" s="387"/>
      <c r="E229" s="387"/>
      <c r="F229" s="387"/>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49" t="s">
        <v>251</v>
      </c>
      <c r="C230" s="384"/>
      <c r="D230" s="394"/>
      <c r="E230" s="128" t="s">
        <v>247</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50" t="s">
        <v>285</v>
      </c>
      <c r="C231" s="384"/>
      <c r="D231" s="394"/>
      <c r="E231" s="350">
        <v>0.22983870967741937</v>
      </c>
      <c r="F231" s="10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17" t="s">
        <v>286</v>
      </c>
      <c r="C232" s="384"/>
      <c r="D232" s="394"/>
      <c r="E232" s="350">
        <v>0.56451612903225812</v>
      </c>
      <c r="F232" s="10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17" t="s">
        <v>287</v>
      </c>
      <c r="C233" s="384"/>
      <c r="D233" s="394"/>
      <c r="E233" s="350">
        <f>1-E234</f>
        <v>0.85080645161290325</v>
      </c>
      <c r="F233" s="129" t="s">
        <v>288</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17" t="s">
        <v>289</v>
      </c>
      <c r="C234" s="384"/>
      <c r="D234" s="394"/>
      <c r="E234" s="350">
        <v>0.14919354838709678</v>
      </c>
      <c r="F234" s="129" t="s">
        <v>290</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17" t="s">
        <v>291</v>
      </c>
      <c r="C235" s="384"/>
      <c r="D235" s="394"/>
      <c r="E235" s="350">
        <v>2.8225806451612899E-2</v>
      </c>
      <c r="F235" s="101"/>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17" t="s">
        <v>1111</v>
      </c>
      <c r="C236" s="384"/>
      <c r="D236" s="384"/>
      <c r="E236" s="353">
        <f>248/697</f>
        <v>0.35581061692969873</v>
      </c>
      <c r="F236" s="130"/>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292</v>
      </c>
      <c r="B238" s="437" t="s">
        <v>1059</v>
      </c>
      <c r="C238" s="387"/>
      <c r="D238" s="387"/>
      <c r="E238" s="387"/>
      <c r="F238" s="387"/>
      <c r="G238" s="1"/>
      <c r="H238" s="1"/>
      <c r="I238" s="1"/>
      <c r="J238" s="1"/>
      <c r="K238" s="1"/>
      <c r="L238" s="1"/>
      <c r="M238" s="1"/>
      <c r="N238" s="1"/>
      <c r="O238" s="1"/>
      <c r="P238" s="1"/>
      <c r="Q238" s="1"/>
      <c r="R238" s="1"/>
      <c r="S238" s="1"/>
      <c r="T238" s="1"/>
      <c r="U238" s="1"/>
      <c r="V238" s="1"/>
      <c r="W238" s="1"/>
      <c r="X238" s="1"/>
      <c r="Y238" s="1"/>
      <c r="Z238" s="1"/>
      <c r="AA238" s="1"/>
      <c r="AB238" s="1"/>
    </row>
    <row r="239" spans="1:28" ht="13.15">
      <c r="A239" s="4"/>
      <c r="B239" s="273" t="s">
        <v>1061</v>
      </c>
      <c r="G239" s="1"/>
      <c r="H239" s="1"/>
      <c r="I239" s="1"/>
      <c r="J239" s="1"/>
      <c r="K239" s="1"/>
      <c r="L239" s="1"/>
      <c r="M239" s="1"/>
      <c r="N239" s="1"/>
      <c r="O239" s="1"/>
      <c r="P239" s="1"/>
      <c r="Q239" s="1"/>
      <c r="R239" s="1"/>
      <c r="S239" s="1"/>
      <c r="T239" s="1"/>
      <c r="U239" s="1"/>
      <c r="V239" s="1"/>
      <c r="W239" s="1"/>
      <c r="X239" s="1"/>
      <c r="Y239" s="1"/>
      <c r="Z239" s="1"/>
      <c r="AA239" s="1"/>
      <c r="AB239" s="1"/>
    </row>
    <row r="240" spans="1:28" ht="13.15">
      <c r="A240" s="4"/>
      <c r="B240" s="273" t="s">
        <v>1060</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74"/>
      <c r="C241" s="74"/>
      <c r="D241" s="74"/>
      <c r="E241" s="74"/>
      <c r="F241" s="74"/>
      <c r="G241" s="1"/>
      <c r="H241" s="1"/>
      <c r="I241" s="1"/>
      <c r="J241" s="1"/>
      <c r="K241" s="1"/>
      <c r="L241" s="1"/>
      <c r="M241" s="1"/>
      <c r="N241" s="1"/>
      <c r="O241" s="1"/>
      <c r="P241" s="1"/>
      <c r="Q241" s="1"/>
      <c r="R241" s="1"/>
      <c r="S241" s="1"/>
      <c r="T241" s="1"/>
      <c r="U241" s="1"/>
      <c r="V241" s="1"/>
      <c r="W241" s="1"/>
      <c r="X241" s="1"/>
      <c r="Y241" s="1"/>
      <c r="Z241" s="1"/>
      <c r="AA241" s="1"/>
      <c r="AB241" s="1"/>
    </row>
    <row r="242" spans="1:30" ht="51">
      <c r="A242" s="4"/>
      <c r="B242" s="438" t="s">
        <v>264</v>
      </c>
      <c r="C242" s="394"/>
      <c r="D242" s="274" t="s">
        <v>1062</v>
      </c>
      <c r="E242" s="274" t="s">
        <v>1063</v>
      </c>
      <c r="F242" s="131" t="s">
        <v>1064</v>
      </c>
      <c r="G242" s="74"/>
      <c r="H242" s="74"/>
      <c r="I242" s="7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11" t="s">
        <v>293</v>
      </c>
      <c r="C243" s="394"/>
      <c r="D243" s="255"/>
      <c r="E243" s="255"/>
      <c r="F243" s="350">
        <v>0.2857142857142857</v>
      </c>
      <c r="G243" s="1"/>
      <c r="H243" s="1"/>
      <c r="I243" s="101"/>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17" t="s">
        <v>294</v>
      </c>
      <c r="C244" s="394"/>
      <c r="D244" s="255"/>
      <c r="E244" s="255"/>
      <c r="F244" s="350">
        <v>0.20923520923520925</v>
      </c>
      <c r="G244" s="1"/>
      <c r="H244" s="1"/>
      <c r="I244" s="101"/>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17" t="s">
        <v>295</v>
      </c>
      <c r="C245" s="394"/>
      <c r="D245" s="255"/>
      <c r="E245" s="255"/>
      <c r="F245" s="350">
        <v>0.2352092352092352</v>
      </c>
      <c r="G245" s="1"/>
      <c r="H245" s="1"/>
      <c r="I245" s="101"/>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17" t="s">
        <v>296</v>
      </c>
      <c r="C246" s="394"/>
      <c r="D246" s="255"/>
      <c r="E246" s="255"/>
      <c r="F246" s="350">
        <v>0.13275613275613277</v>
      </c>
      <c r="G246" s="1"/>
      <c r="H246" s="1"/>
      <c r="I246" s="10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17" t="s">
        <v>297</v>
      </c>
      <c r="C247" s="394"/>
      <c r="D247" s="255"/>
      <c r="E247" s="255"/>
      <c r="F247" s="350">
        <v>6.6378066378066383E-2</v>
      </c>
      <c r="G247" s="1"/>
      <c r="H247" s="1"/>
      <c r="I247" s="101"/>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17" t="s">
        <v>298</v>
      </c>
      <c r="C248" s="394"/>
      <c r="D248" s="255"/>
      <c r="E248" s="255"/>
      <c r="F248" s="350">
        <v>6.9264069264069264E-2</v>
      </c>
      <c r="G248" s="1"/>
      <c r="H248" s="1"/>
      <c r="I248" s="101"/>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17" t="s">
        <v>299</v>
      </c>
      <c r="C249" s="394"/>
      <c r="D249" s="255"/>
      <c r="E249" s="250"/>
      <c r="F249" s="351">
        <v>1.443001443001443E-3</v>
      </c>
      <c r="G249" s="1"/>
      <c r="H249" s="1"/>
      <c r="I249" s="101"/>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17" t="s">
        <v>300</v>
      </c>
      <c r="C250" s="394"/>
      <c r="D250" s="264"/>
      <c r="E250" s="275"/>
      <c r="F250" s="352">
        <v>0</v>
      </c>
      <c r="G250" s="1"/>
      <c r="H250" s="1"/>
      <c r="I250" s="101"/>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17" t="s">
        <v>301</v>
      </c>
      <c r="C251" s="394"/>
      <c r="D251" s="264"/>
      <c r="E251" s="275"/>
      <c r="F251" s="352">
        <v>0</v>
      </c>
      <c r="G251" s="1"/>
      <c r="H251" s="1"/>
      <c r="I251" s="101"/>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52" t="s">
        <v>271</v>
      </c>
      <c r="C252" s="441"/>
      <c r="D252" s="276">
        <f t="shared" ref="D252:E252" si="2">SUM(D243:D251)</f>
        <v>0</v>
      </c>
      <c r="E252" s="276">
        <f t="shared" si="2"/>
        <v>0</v>
      </c>
      <c r="F252" s="276">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32"/>
      <c r="C253" s="132"/>
      <c r="D253" s="133"/>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302</v>
      </c>
      <c r="B254" s="402" t="s">
        <v>998</v>
      </c>
      <c r="C254" s="387"/>
      <c r="D254" s="405"/>
      <c r="E254" s="339">
        <v>3.726</v>
      </c>
      <c r="F254" s="134"/>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33" t="s">
        <v>999</v>
      </c>
      <c r="C255" s="387"/>
      <c r="D255" s="405"/>
      <c r="E255" s="60">
        <f>693/697</f>
        <v>0.99426111908177905</v>
      </c>
      <c r="F255" s="101"/>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3" t="s">
        <v>303</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304</v>
      </c>
      <c r="B259" s="5" t="s">
        <v>305</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48" t="s">
        <v>1135</v>
      </c>
      <c r="C260" s="387"/>
      <c r="D260" s="387"/>
      <c r="E260" s="387"/>
      <c r="F260" s="387"/>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35" t="s">
        <v>306</v>
      </c>
      <c r="C263" s="387"/>
      <c r="D263" s="135" t="s">
        <v>1191</v>
      </c>
      <c r="E263" s="135"/>
      <c r="F263" s="71"/>
      <c r="G263" s="93"/>
      <c r="H263" s="93"/>
      <c r="I263" s="93"/>
      <c r="J263" s="1"/>
      <c r="K263" s="1"/>
      <c r="L263" s="1"/>
      <c r="M263" s="1"/>
      <c r="N263" s="1"/>
      <c r="O263" s="1"/>
      <c r="P263" s="1"/>
      <c r="Q263" s="1"/>
      <c r="R263" s="1"/>
      <c r="S263" s="1"/>
      <c r="T263" s="1"/>
      <c r="U263" s="1"/>
      <c r="V263" s="1"/>
      <c r="W263" s="1"/>
      <c r="X263" s="1"/>
      <c r="Y263" s="1"/>
      <c r="Z263" s="1"/>
      <c r="AA263" s="1"/>
      <c r="AB263" s="1"/>
    </row>
    <row r="264" spans="1:28" ht="12.75" customHeight="1">
      <c r="A264" s="4"/>
      <c r="B264" s="84"/>
      <c r="C264" s="84"/>
      <c r="D264" s="84"/>
      <c r="E264" s="84"/>
      <c r="F264" s="84"/>
      <c r="G264" s="93"/>
      <c r="H264" s="93"/>
      <c r="I264" s="93"/>
      <c r="J264" s="1"/>
      <c r="K264" s="1"/>
      <c r="L264" s="1"/>
      <c r="M264" s="1"/>
      <c r="N264" s="1"/>
      <c r="O264" s="1"/>
      <c r="P264" s="1"/>
      <c r="Q264" s="1"/>
      <c r="R264" s="1"/>
      <c r="S264" s="1"/>
      <c r="T264" s="1"/>
      <c r="U264" s="1"/>
      <c r="V264" s="1"/>
      <c r="W264" s="1"/>
      <c r="X264" s="1"/>
      <c r="Y264" s="1"/>
      <c r="Z264" s="1"/>
      <c r="AA264" s="1"/>
      <c r="AB264" s="1"/>
    </row>
    <row r="265" spans="1:28" ht="12.75" customHeight="1">
      <c r="A265" s="4"/>
      <c r="B265" s="435" t="s">
        <v>307</v>
      </c>
      <c r="C265" s="387"/>
      <c r="D265" s="354">
        <v>50</v>
      </c>
      <c r="E265" s="136"/>
      <c r="F265" s="1"/>
      <c r="G265" s="93"/>
      <c r="H265" s="93"/>
      <c r="I265" s="93"/>
      <c r="J265" s="1"/>
      <c r="K265" s="1"/>
      <c r="L265" s="1"/>
      <c r="M265" s="1"/>
      <c r="N265" s="1"/>
      <c r="O265" s="1"/>
      <c r="P265" s="1"/>
      <c r="Q265" s="1"/>
      <c r="R265" s="1"/>
      <c r="S265" s="1"/>
      <c r="T265" s="1"/>
      <c r="U265" s="1"/>
      <c r="V265" s="1"/>
      <c r="W265" s="1"/>
      <c r="X265" s="1"/>
      <c r="Y265" s="1"/>
      <c r="Z265" s="1"/>
      <c r="AA265" s="1"/>
      <c r="AB265" s="1"/>
    </row>
    <row r="266" spans="1:28" ht="12.75" customHeight="1">
      <c r="A266" s="4"/>
      <c r="B266" s="71"/>
      <c r="C266" s="68"/>
      <c r="D266" s="68"/>
      <c r="E266" s="1"/>
      <c r="F266" s="1"/>
      <c r="G266" s="93"/>
      <c r="H266" s="93"/>
      <c r="I266" s="93"/>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8" t="s">
        <v>8</v>
      </c>
      <c r="E267" s="8" t="s">
        <v>9</v>
      </c>
      <c r="F267" s="1"/>
      <c r="G267" s="93"/>
      <c r="H267" s="93"/>
      <c r="I267" s="93"/>
      <c r="J267" s="1"/>
      <c r="K267" s="1"/>
      <c r="L267" s="1"/>
      <c r="M267" s="1"/>
      <c r="N267" s="1"/>
      <c r="O267" s="1"/>
      <c r="P267" s="1"/>
      <c r="Q267" s="1"/>
      <c r="R267" s="1"/>
      <c r="S267" s="1"/>
      <c r="T267" s="1"/>
      <c r="U267" s="1"/>
      <c r="V267" s="1"/>
      <c r="W267" s="1"/>
      <c r="X267" s="1"/>
      <c r="Y267" s="1"/>
      <c r="Z267" s="1"/>
      <c r="AA267" s="1"/>
      <c r="AB267" s="1"/>
    </row>
    <row r="268" spans="1:28" ht="14.25" customHeight="1">
      <c r="A268" s="4"/>
      <c r="B268" s="402" t="s">
        <v>308</v>
      </c>
      <c r="C268" s="387"/>
      <c r="D268" s="355" t="s">
        <v>1191</v>
      </c>
      <c r="E268" s="135"/>
      <c r="F268" s="11"/>
      <c r="G268" s="1"/>
      <c r="H268" s="1"/>
      <c r="I268" s="1"/>
      <c r="J268" s="93"/>
      <c r="K268" s="1"/>
      <c r="L268" s="1"/>
      <c r="M268" s="1"/>
      <c r="N268" s="1"/>
      <c r="O268" s="1"/>
      <c r="P268" s="1"/>
      <c r="Q268" s="1"/>
      <c r="R268" s="1"/>
      <c r="S268" s="1"/>
      <c r="T268" s="1"/>
      <c r="U268" s="1"/>
      <c r="V268" s="1"/>
      <c r="W268" s="1"/>
      <c r="X268" s="1"/>
      <c r="Y268" s="1"/>
      <c r="Z268" s="1"/>
      <c r="AA268" s="1"/>
      <c r="AB268" s="1"/>
    </row>
    <row r="269" spans="1:28" ht="12.75" customHeight="1">
      <c r="A269" s="4"/>
      <c r="B269" s="3"/>
      <c r="C269" s="68"/>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22" t="s">
        <v>309</v>
      </c>
      <c r="C270" s="387"/>
      <c r="D270" s="387"/>
      <c r="E270" s="387"/>
      <c r="F270" s="387"/>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64"/>
      <c r="C271" s="64"/>
      <c r="D271" s="64"/>
      <c r="E271" s="64"/>
      <c r="F271" s="64"/>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t="s">
        <v>1191</v>
      </c>
      <c r="B272" s="3" t="s">
        <v>310</v>
      </c>
      <c r="C272" s="137"/>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311</v>
      </c>
      <c r="C273" s="137"/>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312</v>
      </c>
      <c r="C274" s="137"/>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71"/>
      <c r="C275" s="68"/>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22" t="s">
        <v>313</v>
      </c>
      <c r="C276" s="405"/>
      <c r="D276" s="135" t="s">
        <v>1191</v>
      </c>
      <c r="E276" s="135"/>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8"/>
      <c r="D277" s="68"/>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314</v>
      </c>
      <c r="B278" s="5" t="s">
        <v>315</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68"/>
      <c r="D279" s="8" t="s">
        <v>8</v>
      </c>
      <c r="E279" s="8" t="s">
        <v>9</v>
      </c>
      <c r="F279" s="1"/>
      <c r="G279" s="93"/>
      <c r="H279" s="93"/>
      <c r="I279" s="93"/>
      <c r="J279" s="1"/>
      <c r="K279" s="1"/>
      <c r="L279" s="1"/>
      <c r="M279" s="1"/>
      <c r="N279" s="1"/>
      <c r="O279" s="1"/>
      <c r="P279" s="1"/>
      <c r="Q279" s="1"/>
      <c r="R279" s="1"/>
      <c r="S279" s="1"/>
      <c r="T279" s="1"/>
      <c r="U279" s="1"/>
      <c r="V279" s="1"/>
      <c r="W279" s="1"/>
      <c r="X279" s="1"/>
      <c r="Y279" s="1"/>
      <c r="Z279" s="1"/>
      <c r="AA279" s="1"/>
      <c r="AB279" s="1"/>
    </row>
    <row r="280" spans="1:28" ht="25.5" customHeight="1">
      <c r="A280" s="4"/>
      <c r="B280" s="402" t="s">
        <v>316</v>
      </c>
      <c r="C280" s="405"/>
      <c r="D280" s="135" t="s">
        <v>1191</v>
      </c>
      <c r="E280" s="135"/>
      <c r="F280" s="8"/>
      <c r="G280" s="1"/>
      <c r="H280" s="1"/>
      <c r="I280" s="1"/>
      <c r="J280" s="93"/>
      <c r="K280" s="1"/>
      <c r="L280" s="1"/>
      <c r="M280" s="1"/>
      <c r="N280" s="1"/>
      <c r="O280" s="1"/>
      <c r="P280" s="1"/>
      <c r="Q280" s="1"/>
      <c r="R280" s="1"/>
      <c r="S280" s="1"/>
      <c r="T280" s="1"/>
      <c r="U280" s="1"/>
      <c r="V280" s="1"/>
      <c r="W280" s="1"/>
      <c r="X280" s="1"/>
      <c r="Y280" s="1"/>
      <c r="Z280" s="1"/>
      <c r="AA280" s="1"/>
      <c r="AB280" s="1"/>
    </row>
    <row r="281" spans="1:28" ht="12.75" customHeight="1">
      <c r="A281" s="4"/>
      <c r="B281" s="71"/>
      <c r="C281" s="138"/>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39"/>
      <c r="C282" s="140" t="s">
        <v>317</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1" t="s">
        <v>318</v>
      </c>
      <c r="C283" s="356">
        <v>45869</v>
      </c>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1" t="s">
        <v>319</v>
      </c>
      <c r="C284" s="356">
        <v>45717</v>
      </c>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1"/>
      <c r="C285" s="138"/>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7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23"/>
      <c r="C287" s="387"/>
      <c r="D287" s="387"/>
      <c r="E287" s="66" t="s">
        <v>8</v>
      </c>
      <c r="F287" s="66" t="s">
        <v>9</v>
      </c>
      <c r="G287" s="93"/>
      <c r="H287" s="93"/>
      <c r="I287" s="93"/>
      <c r="J287" s="1"/>
      <c r="K287" s="1"/>
      <c r="L287" s="1"/>
      <c r="M287" s="1"/>
      <c r="N287" s="1"/>
      <c r="O287" s="1"/>
      <c r="P287" s="1"/>
      <c r="Q287" s="1"/>
      <c r="R287" s="1"/>
      <c r="S287" s="1"/>
      <c r="T287" s="1"/>
      <c r="U287" s="1"/>
      <c r="V287" s="1"/>
      <c r="W287" s="1"/>
      <c r="X287" s="1"/>
      <c r="Y287" s="1"/>
      <c r="Z287" s="1"/>
      <c r="AA287" s="1"/>
      <c r="AB287" s="1"/>
    </row>
    <row r="288" spans="1:28" ht="27" customHeight="1">
      <c r="A288" s="4" t="s">
        <v>320</v>
      </c>
      <c r="B288" s="422" t="s">
        <v>321</v>
      </c>
      <c r="C288" s="387"/>
      <c r="D288" s="387"/>
      <c r="E288" s="15" t="s">
        <v>1191</v>
      </c>
      <c r="F288" s="15"/>
      <c r="G288" s="1"/>
      <c r="H288" s="1"/>
      <c r="I288" s="1"/>
      <c r="J288" s="93"/>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322</v>
      </c>
      <c r="B290" s="65" t="s">
        <v>323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t="s">
        <v>1191</v>
      </c>
      <c r="B292" s="3" t="s">
        <v>324</v>
      </c>
      <c r="C292" s="357">
        <v>45992</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4" t="s">
        <v>325</v>
      </c>
      <c r="C293" s="142"/>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4" t="s">
        <v>326</v>
      </c>
      <c r="C294" s="143"/>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327</v>
      </c>
      <c r="B296" s="5" t="s">
        <v>328</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4"/>
      <c r="C297" s="138"/>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3" t="s">
        <v>329</v>
      </c>
      <c r="C298" s="45"/>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c r="B299" s="84" t="s">
        <v>330</v>
      </c>
      <c r="C299" s="142"/>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t="s">
        <v>1191</v>
      </c>
      <c r="B300" s="84" t="s">
        <v>331</v>
      </c>
      <c r="C300" s="143">
        <v>4</v>
      </c>
      <c r="D300" s="16" t="s">
        <v>332</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4" t="s">
        <v>333</v>
      </c>
      <c r="C301" s="143"/>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47"/>
      <c r="C302" s="387"/>
      <c r="D302" s="138"/>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4" t="s">
        <v>334</v>
      </c>
      <c r="C303" s="357">
        <v>45778</v>
      </c>
      <c r="D303" s="144"/>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1" t="s">
        <v>335</v>
      </c>
      <c r="C304" s="45">
        <v>500</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84" t="s">
        <v>336</v>
      </c>
      <c r="C306" s="145"/>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4"/>
      <c r="C307" s="145"/>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c r="B308" s="84" t="s">
        <v>337</v>
      </c>
      <c r="C308" s="145"/>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4" t="s">
        <v>338</v>
      </c>
      <c r="C309" s="145"/>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t="s">
        <v>1191</v>
      </c>
      <c r="B310" s="84" t="s">
        <v>9</v>
      </c>
      <c r="C310" s="145"/>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339</v>
      </c>
      <c r="B312" s="5" t="s">
        <v>340</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23"/>
      <c r="C313" s="387"/>
      <c r="D313" s="387"/>
      <c r="E313" s="66" t="s">
        <v>8</v>
      </c>
      <c r="F313" s="66"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402" t="s">
        <v>341</v>
      </c>
      <c r="C314" s="387"/>
      <c r="D314" s="405"/>
      <c r="E314" s="15" t="s">
        <v>1191</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51" t="s">
        <v>342</v>
      </c>
      <c r="C315" s="387"/>
      <c r="D315" s="45" t="s">
        <v>1209</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343</v>
      </c>
      <c r="B317" s="5" t="s">
        <v>344</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23"/>
      <c r="C318" s="387"/>
      <c r="D318" s="387"/>
      <c r="E318" s="68" t="s">
        <v>8</v>
      </c>
      <c r="F318" s="68"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402" t="s">
        <v>1000</v>
      </c>
      <c r="C319" s="387"/>
      <c r="D319" s="405"/>
      <c r="E319" s="15"/>
      <c r="F319" s="15" t="s">
        <v>1191</v>
      </c>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345</v>
      </c>
      <c r="B321" s="40" t="s">
        <v>346</v>
      </c>
      <c r="C321" s="84"/>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3" t="s">
        <v>347</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348</v>
      </c>
      <c r="B325" s="5" t="s">
        <v>349</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23"/>
      <c r="C326" s="387"/>
      <c r="D326" s="387"/>
      <c r="E326" s="66" t="s">
        <v>8</v>
      </c>
      <c r="F326" s="66"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402" t="s">
        <v>1001</v>
      </c>
      <c r="C327" s="387"/>
      <c r="D327" s="405"/>
      <c r="E327" s="15"/>
      <c r="F327" s="15" t="s">
        <v>1191</v>
      </c>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02" t="s">
        <v>350</v>
      </c>
      <c r="C328" s="387"/>
      <c r="D328" s="387"/>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402" t="s">
        <v>351</v>
      </c>
      <c r="C329" s="387"/>
      <c r="D329" s="405"/>
      <c r="E329" s="146"/>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402" t="s">
        <v>352</v>
      </c>
      <c r="C330" s="387"/>
      <c r="D330" s="405"/>
      <c r="E330" s="146"/>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402" t="s">
        <v>353</v>
      </c>
      <c r="C331" s="387"/>
      <c r="D331" s="405"/>
      <c r="E331" s="146"/>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02" t="s">
        <v>354</v>
      </c>
      <c r="C332" s="387"/>
      <c r="D332" s="405"/>
      <c r="E332" s="146"/>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38"/>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22" t="s">
        <v>1120</v>
      </c>
      <c r="C334" s="387"/>
      <c r="D334" s="387"/>
      <c r="E334" s="68"/>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402" t="s">
        <v>355</v>
      </c>
      <c r="C335" s="387"/>
      <c r="D335" s="387"/>
      <c r="E335" s="146"/>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02" t="s">
        <v>356</v>
      </c>
      <c r="C336" s="387"/>
      <c r="D336" s="387"/>
      <c r="E336" s="146"/>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402" t="s">
        <v>357</v>
      </c>
      <c r="C337" s="387"/>
      <c r="D337" s="387"/>
      <c r="E337" s="387"/>
      <c r="F337" s="387"/>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28"/>
      <c r="C338" s="400"/>
      <c r="D338" s="400"/>
      <c r="E338" s="400"/>
      <c r="F338" s="400"/>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358</v>
      </c>
      <c r="B341" s="5" t="s">
        <v>359</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23"/>
      <c r="C342" s="387"/>
      <c r="D342" s="387"/>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402" t="s">
        <v>360</v>
      </c>
      <c r="C343" s="387"/>
      <c r="D343" s="405"/>
      <c r="E343" s="15" t="s">
        <v>1191</v>
      </c>
      <c r="F343" s="15"/>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402" t="s">
        <v>350</v>
      </c>
      <c r="C344" s="387"/>
      <c r="D344" s="387"/>
      <c r="E344" s="68"/>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402" t="s">
        <v>361</v>
      </c>
      <c r="C345" s="387"/>
      <c r="D345" s="146" t="s">
        <v>1210</v>
      </c>
      <c r="E345" s="138"/>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402" t="s">
        <v>362</v>
      </c>
      <c r="C346" s="387"/>
      <c r="D346" s="146" t="s">
        <v>1211</v>
      </c>
      <c r="E346" s="138"/>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6" t="s">
        <v>8</v>
      </c>
      <c r="F348" s="66"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36" t="s">
        <v>363</v>
      </c>
      <c r="C349" s="387"/>
      <c r="D349" s="387"/>
      <c r="E349" s="15"/>
      <c r="F349" s="15" t="s">
        <v>1191</v>
      </c>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Z1003"/>
  <sheetViews>
    <sheetView showGridLines="0" zoomScaleNormal="100" workbookViewId="0">
      <selection activeCell="B61" sqref="B61:C61"/>
    </sheetView>
  </sheetViews>
  <sheetFormatPr defaultColWidth="12.59765625" defaultRowHeight="15" customHeight="1"/>
  <cols>
    <col min="1" max="1" width="4.46484375" customWidth="1"/>
    <col min="2" max="2" width="22.796875" customWidth="1"/>
    <col min="3" max="7" width="12.796875" customWidth="1"/>
    <col min="8" max="26" width="8.59765625" customWidth="1"/>
  </cols>
  <sheetData>
    <row r="1" spans="1:26" ht="12.75" customHeight="1">
      <c r="A1" s="388" t="s">
        <v>364</v>
      </c>
      <c r="B1" s="389"/>
      <c r="C1" s="389"/>
      <c r="D1" s="389"/>
      <c r="E1" s="389"/>
      <c r="F1" s="389"/>
      <c r="G1" s="390"/>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365</v>
      </c>
      <c r="C3" s="1"/>
      <c r="D3" s="1"/>
      <c r="E3" s="1"/>
      <c r="F3" s="1"/>
      <c r="G3" s="1"/>
      <c r="H3" s="1"/>
      <c r="I3" s="1"/>
      <c r="J3" s="1"/>
      <c r="K3" s="1"/>
      <c r="L3" s="1"/>
      <c r="M3" s="1"/>
      <c r="N3" s="1"/>
      <c r="O3" s="1"/>
      <c r="P3" s="1"/>
      <c r="Q3" s="1"/>
      <c r="R3" s="1"/>
      <c r="S3" s="1"/>
      <c r="T3" s="1"/>
      <c r="U3" s="1"/>
      <c r="V3" s="1"/>
      <c r="W3" s="1"/>
      <c r="X3" s="1"/>
      <c r="Y3" s="1"/>
      <c r="Z3" s="1"/>
    </row>
    <row r="4" spans="1:26" ht="12.75" customHeight="1">
      <c r="A4" s="2"/>
      <c r="B4" s="423"/>
      <c r="C4" s="387"/>
      <c r="D4" s="387"/>
      <c r="E4" s="68" t="s">
        <v>8</v>
      </c>
      <c r="F4" s="68" t="s">
        <v>9</v>
      </c>
      <c r="G4" s="8"/>
      <c r="H4" s="1"/>
      <c r="I4" s="1"/>
      <c r="J4" s="1"/>
      <c r="K4" s="1"/>
      <c r="L4" s="1"/>
      <c r="M4" s="1"/>
      <c r="N4" s="1"/>
      <c r="O4" s="1"/>
      <c r="P4" s="1"/>
      <c r="Q4" s="1"/>
      <c r="R4" s="1"/>
      <c r="S4" s="1"/>
      <c r="T4" s="1"/>
      <c r="U4" s="1"/>
      <c r="V4" s="1"/>
      <c r="W4" s="1"/>
      <c r="X4" s="1"/>
      <c r="Y4" s="1"/>
      <c r="Z4" s="1"/>
    </row>
    <row r="5" spans="1:26" ht="26.25" customHeight="1">
      <c r="A5" s="4" t="s">
        <v>366</v>
      </c>
      <c r="B5" s="402" t="s">
        <v>367</v>
      </c>
      <c r="C5" s="387"/>
      <c r="D5" s="405"/>
      <c r="E5" s="15" t="s">
        <v>1191</v>
      </c>
      <c r="F5" s="15"/>
      <c r="G5" s="77"/>
      <c r="H5" s="1"/>
      <c r="I5" s="1"/>
      <c r="J5" s="1"/>
      <c r="K5" s="1"/>
      <c r="L5" s="1"/>
      <c r="M5" s="1"/>
      <c r="N5" s="1"/>
      <c r="O5" s="1"/>
      <c r="P5" s="1"/>
      <c r="Q5" s="1"/>
      <c r="R5" s="1"/>
      <c r="S5" s="1"/>
      <c r="T5" s="1"/>
      <c r="U5" s="1"/>
      <c r="V5" s="1"/>
      <c r="W5" s="1"/>
      <c r="X5" s="1"/>
      <c r="Y5" s="1"/>
      <c r="Z5" s="1"/>
    </row>
    <row r="6" spans="1:26" ht="41.25" customHeight="1">
      <c r="A6" s="4"/>
      <c r="B6" s="402" t="s">
        <v>368</v>
      </c>
      <c r="C6" s="387"/>
      <c r="D6" s="405"/>
      <c r="E6" s="15" t="s">
        <v>1191</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369</v>
      </c>
      <c r="B8" s="392" t="s">
        <v>1121</v>
      </c>
      <c r="C8" s="387"/>
      <c r="D8" s="387"/>
      <c r="E8" s="387"/>
      <c r="F8" s="387"/>
      <c r="G8" s="387"/>
      <c r="H8" s="1"/>
      <c r="I8" s="1"/>
      <c r="J8" s="1"/>
      <c r="K8" s="1"/>
      <c r="L8" s="1"/>
      <c r="M8" s="1"/>
      <c r="N8" s="1"/>
      <c r="O8" s="1"/>
      <c r="P8" s="1"/>
      <c r="Q8" s="1"/>
      <c r="R8" s="1"/>
      <c r="S8" s="1"/>
      <c r="T8" s="1"/>
      <c r="U8" s="1"/>
      <c r="V8" s="1"/>
      <c r="W8" s="1"/>
      <c r="X8" s="1"/>
      <c r="Y8" s="1"/>
      <c r="Z8" s="1"/>
    </row>
    <row r="9" spans="1:26" ht="20.25" customHeight="1">
      <c r="A9" s="4"/>
      <c r="B9" s="392" t="s">
        <v>370</v>
      </c>
      <c r="C9" s="387"/>
      <c r="D9" s="387"/>
      <c r="E9" s="387"/>
      <c r="F9" s="387"/>
      <c r="G9" s="387"/>
      <c r="H9" s="1"/>
      <c r="I9" s="1"/>
      <c r="J9" s="1"/>
      <c r="K9" s="1"/>
      <c r="L9" s="1"/>
      <c r="M9" s="1"/>
      <c r="N9" s="1"/>
      <c r="O9" s="1"/>
      <c r="P9" s="1"/>
      <c r="Q9" s="1"/>
      <c r="R9" s="1"/>
      <c r="S9" s="1"/>
      <c r="T9" s="1"/>
      <c r="U9" s="1"/>
      <c r="V9" s="1"/>
      <c r="W9" s="1"/>
      <c r="X9" s="1"/>
      <c r="Y9" s="1"/>
      <c r="Z9" s="1"/>
    </row>
    <row r="10" spans="1:26" ht="12.75" customHeight="1">
      <c r="A10" s="4"/>
      <c r="B10" s="147" t="s">
        <v>1065</v>
      </c>
      <c r="C10" s="120" t="s">
        <v>371</v>
      </c>
      <c r="D10" s="120" t="s">
        <v>372</v>
      </c>
      <c r="E10" s="120" t="s">
        <v>373</v>
      </c>
      <c r="F10" s="148"/>
      <c r="G10" s="1"/>
      <c r="H10" s="1"/>
      <c r="I10" s="1"/>
      <c r="J10" s="1"/>
      <c r="K10" s="1"/>
      <c r="L10" s="1"/>
      <c r="M10" s="1"/>
      <c r="N10" s="1"/>
      <c r="O10" s="1"/>
      <c r="P10" s="1"/>
      <c r="Q10" s="1"/>
      <c r="R10" s="1"/>
      <c r="S10" s="1"/>
      <c r="T10" s="1"/>
      <c r="U10" s="1"/>
      <c r="V10" s="1"/>
      <c r="W10" s="1"/>
      <c r="X10" s="1"/>
      <c r="Y10" s="1"/>
      <c r="Z10" s="1"/>
    </row>
    <row r="11" spans="1:26" ht="12.75" customHeight="1">
      <c r="A11" s="4"/>
      <c r="B11" s="149" t="s">
        <v>57</v>
      </c>
      <c r="C11" s="150">
        <v>412</v>
      </c>
      <c r="D11" s="150">
        <v>248</v>
      </c>
      <c r="E11" s="150">
        <v>165</v>
      </c>
      <c r="F11" s="151"/>
      <c r="G11" s="1"/>
      <c r="H11" s="1"/>
      <c r="I11" s="1"/>
      <c r="J11" s="1"/>
      <c r="K11" s="1"/>
      <c r="L11" s="1"/>
      <c r="M11" s="1"/>
      <c r="N11" s="1"/>
      <c r="O11" s="1"/>
      <c r="P11" s="1"/>
      <c r="Q11" s="1"/>
      <c r="R11" s="1"/>
      <c r="S11" s="1"/>
      <c r="T11" s="1"/>
      <c r="U11" s="1"/>
      <c r="V11" s="1"/>
      <c r="W11" s="1"/>
      <c r="X11" s="1"/>
      <c r="Y11" s="1"/>
      <c r="Z11" s="1"/>
    </row>
    <row r="12" spans="1:26" ht="12.75" customHeight="1">
      <c r="A12" s="4"/>
      <c r="B12" s="149" t="s">
        <v>58</v>
      </c>
      <c r="C12" s="150">
        <v>1445</v>
      </c>
      <c r="D12" s="150">
        <v>779</v>
      </c>
      <c r="E12" s="150">
        <v>519</v>
      </c>
      <c r="F12" s="151"/>
      <c r="G12" s="1"/>
      <c r="H12" s="1"/>
      <c r="I12" s="1"/>
      <c r="J12" s="1"/>
      <c r="K12" s="1"/>
      <c r="L12" s="1"/>
      <c r="M12" s="1"/>
      <c r="N12" s="1"/>
      <c r="O12" s="1"/>
      <c r="P12" s="1"/>
      <c r="Q12" s="1"/>
      <c r="R12" s="1"/>
      <c r="S12" s="1"/>
      <c r="T12" s="1"/>
      <c r="U12" s="1"/>
      <c r="V12" s="1"/>
      <c r="W12" s="1"/>
      <c r="X12" s="1"/>
      <c r="Y12" s="1"/>
      <c r="Z12" s="1"/>
    </row>
    <row r="13" spans="1:26" ht="12.75" customHeight="1">
      <c r="A13" s="4"/>
      <c r="B13" s="149" t="s">
        <v>59</v>
      </c>
      <c r="C13" s="150"/>
      <c r="D13" s="150"/>
      <c r="E13" s="150"/>
      <c r="F13" s="151"/>
      <c r="G13" s="1"/>
      <c r="H13" s="1"/>
      <c r="I13" s="1"/>
      <c r="J13" s="1"/>
      <c r="K13" s="1"/>
      <c r="L13" s="1"/>
      <c r="M13" s="1"/>
      <c r="N13" s="1"/>
      <c r="O13" s="1"/>
      <c r="P13" s="1"/>
      <c r="Q13" s="1"/>
      <c r="R13" s="1"/>
      <c r="S13" s="1"/>
      <c r="T13" s="1"/>
      <c r="U13" s="1"/>
      <c r="V13" s="1"/>
      <c r="W13" s="1"/>
      <c r="X13" s="1"/>
      <c r="Y13" s="1"/>
      <c r="Z13" s="1"/>
    </row>
    <row r="14" spans="1:26" ht="12.75" customHeight="1">
      <c r="A14" s="4"/>
      <c r="B14" s="149" t="s">
        <v>1103</v>
      </c>
      <c r="C14" s="150">
        <v>8</v>
      </c>
      <c r="D14" s="150">
        <v>3</v>
      </c>
      <c r="E14" s="150">
        <v>0</v>
      </c>
      <c r="F14" s="151"/>
      <c r="G14" s="1"/>
      <c r="H14" s="1"/>
      <c r="I14" s="1"/>
      <c r="J14" s="1"/>
      <c r="K14" s="1"/>
      <c r="L14" s="1"/>
      <c r="M14" s="1"/>
      <c r="N14" s="1"/>
      <c r="O14" s="1"/>
      <c r="P14" s="1"/>
      <c r="Q14" s="1"/>
      <c r="R14" s="1"/>
      <c r="S14" s="1"/>
      <c r="T14" s="1"/>
      <c r="U14" s="1"/>
      <c r="V14" s="1"/>
      <c r="W14" s="1"/>
      <c r="X14" s="1"/>
      <c r="Y14" s="1"/>
      <c r="Z14" s="1"/>
    </row>
    <row r="15" spans="1:26" ht="12.75" customHeight="1">
      <c r="A15" s="4"/>
      <c r="B15" s="152" t="s">
        <v>374</v>
      </c>
      <c r="C15" s="153">
        <f>SUM(C11:C14)</f>
        <v>1865</v>
      </c>
      <c r="D15" s="153">
        <f t="shared" ref="D15:E15" si="0">SUM(D11:D14)</f>
        <v>1030</v>
      </c>
      <c r="E15" s="153">
        <f t="shared" si="0"/>
        <v>684</v>
      </c>
      <c r="F15" s="151"/>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2"/>
      <c r="B17" s="72" t="s">
        <v>375</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376</v>
      </c>
      <c r="B18" s="451" t="s">
        <v>377</v>
      </c>
      <c r="C18" s="387"/>
      <c r="D18" s="387"/>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1191</v>
      </c>
      <c r="B20" s="154" t="s">
        <v>378</v>
      </c>
      <c r="C20" s="155"/>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4" t="s">
        <v>379</v>
      </c>
      <c r="C21" s="155"/>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1191</v>
      </c>
      <c r="B22" s="154" t="s">
        <v>380</v>
      </c>
      <c r="C22" s="155"/>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1191</v>
      </c>
      <c r="B23" s="154" t="s">
        <v>381</v>
      </c>
      <c r="C23" s="155"/>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23"/>
      <c r="C24" s="387"/>
      <c r="D24" s="387"/>
      <c r="E24" s="68" t="s">
        <v>8</v>
      </c>
      <c r="F24" s="68" t="s">
        <v>9</v>
      </c>
      <c r="G24" s="8"/>
      <c r="H24" s="1"/>
      <c r="I24" s="1"/>
      <c r="J24" s="1"/>
      <c r="K24" s="1"/>
      <c r="L24" s="1"/>
      <c r="M24" s="1"/>
      <c r="N24" s="1"/>
      <c r="O24" s="1"/>
      <c r="P24" s="1"/>
      <c r="Q24" s="1"/>
      <c r="R24" s="1"/>
      <c r="S24" s="1"/>
      <c r="T24" s="1"/>
      <c r="U24" s="1"/>
      <c r="V24" s="1"/>
      <c r="W24" s="1"/>
      <c r="X24" s="1"/>
      <c r="Y24" s="1"/>
      <c r="Z24" s="1"/>
    </row>
    <row r="25" spans="1:26" ht="40.5" customHeight="1">
      <c r="A25" s="4" t="s">
        <v>382</v>
      </c>
      <c r="B25" s="402" t="s">
        <v>1148</v>
      </c>
      <c r="C25" s="387"/>
      <c r="D25" s="405"/>
      <c r="E25" s="15"/>
      <c r="F25" s="15" t="s">
        <v>1191</v>
      </c>
      <c r="G25" s="8"/>
      <c r="H25" s="1"/>
      <c r="I25" s="1"/>
      <c r="J25" s="1"/>
      <c r="K25" s="1"/>
      <c r="L25" s="1"/>
      <c r="M25" s="1"/>
      <c r="N25" s="1"/>
      <c r="O25" s="1"/>
      <c r="P25" s="1"/>
      <c r="Q25" s="1"/>
      <c r="R25" s="1"/>
      <c r="S25" s="1"/>
      <c r="T25" s="1"/>
      <c r="U25" s="1"/>
      <c r="V25" s="1"/>
      <c r="W25" s="1"/>
      <c r="X25" s="1"/>
      <c r="Y25" s="1"/>
      <c r="Z25" s="1"/>
    </row>
    <row r="26" spans="1:26" ht="24.75" customHeight="1">
      <c r="A26" s="4"/>
      <c r="B26" s="402" t="s">
        <v>383</v>
      </c>
      <c r="C26" s="387"/>
      <c r="D26" s="387"/>
      <c r="E26" s="143"/>
      <c r="F26" s="143"/>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384</v>
      </c>
      <c r="B28" s="451" t="s">
        <v>385</v>
      </c>
      <c r="C28" s="387"/>
      <c r="D28" s="387"/>
      <c r="E28" s="387"/>
      <c r="F28" s="1"/>
      <c r="G28" s="1"/>
      <c r="H28" s="1"/>
      <c r="I28" s="1"/>
      <c r="J28" s="1"/>
      <c r="K28" s="1"/>
      <c r="L28" s="1"/>
      <c r="M28" s="1"/>
      <c r="N28" s="1"/>
      <c r="O28" s="1"/>
      <c r="P28" s="1"/>
      <c r="Q28" s="1"/>
      <c r="R28" s="1"/>
      <c r="S28" s="1"/>
      <c r="T28" s="1"/>
      <c r="U28" s="1"/>
      <c r="V28" s="1"/>
      <c r="W28" s="1"/>
      <c r="X28" s="1"/>
      <c r="Y28" s="1"/>
      <c r="Z28" s="1"/>
    </row>
    <row r="29" spans="1:26" ht="12.75" customHeight="1">
      <c r="A29" s="4"/>
      <c r="B29" s="156"/>
      <c r="C29" s="156"/>
      <c r="D29" s="156"/>
      <c r="E29" s="156"/>
      <c r="F29" s="69"/>
      <c r="G29" s="1"/>
      <c r="H29" s="1"/>
      <c r="I29" s="1"/>
      <c r="J29" s="1"/>
      <c r="K29" s="1"/>
      <c r="L29" s="1"/>
      <c r="M29" s="1"/>
      <c r="N29" s="1"/>
      <c r="O29" s="1"/>
      <c r="P29" s="1"/>
      <c r="Q29" s="1"/>
      <c r="R29" s="1"/>
      <c r="S29" s="1"/>
      <c r="T29" s="1"/>
      <c r="U29" s="1"/>
      <c r="V29" s="1"/>
      <c r="W29" s="1"/>
      <c r="X29" s="1"/>
      <c r="Y29" s="1"/>
      <c r="Z29" s="1"/>
    </row>
    <row r="30" spans="1:26" ht="18">
      <c r="A30" s="4"/>
      <c r="B30" s="246" t="s">
        <v>1066</v>
      </c>
      <c r="C30" s="246" t="s">
        <v>386</v>
      </c>
      <c r="D30" s="246" t="s">
        <v>387</v>
      </c>
      <c r="E30" s="246" t="s">
        <v>388</v>
      </c>
      <c r="F30" s="246" t="s">
        <v>389</v>
      </c>
      <c r="G30" s="246" t="s">
        <v>390</v>
      </c>
      <c r="H30" s="1"/>
      <c r="I30" s="1"/>
      <c r="J30" s="1"/>
      <c r="K30" s="1"/>
      <c r="L30" s="1"/>
      <c r="M30" s="1"/>
      <c r="N30" s="1"/>
      <c r="O30" s="1"/>
      <c r="P30" s="1"/>
      <c r="Q30" s="1"/>
      <c r="R30" s="1"/>
      <c r="S30" s="1"/>
      <c r="T30" s="1"/>
      <c r="U30" s="1"/>
      <c r="V30" s="1"/>
      <c r="W30" s="1"/>
      <c r="X30" s="1"/>
      <c r="Y30" s="1"/>
      <c r="Z30" s="1"/>
    </row>
    <row r="31" spans="1:26" ht="12.75" customHeight="1">
      <c r="A31" s="4"/>
      <c r="B31" s="6" t="s">
        <v>391</v>
      </c>
      <c r="C31" s="15"/>
      <c r="D31" s="15"/>
      <c r="E31" s="15"/>
      <c r="F31" s="15" t="s">
        <v>1191</v>
      </c>
      <c r="G31" s="15"/>
      <c r="H31" s="1"/>
      <c r="I31" s="1"/>
      <c r="J31" s="1"/>
      <c r="K31" s="1"/>
      <c r="L31" s="1"/>
      <c r="M31" s="1"/>
      <c r="N31" s="1"/>
      <c r="O31" s="1"/>
      <c r="P31" s="1"/>
      <c r="Q31" s="1"/>
      <c r="R31" s="1"/>
      <c r="S31" s="1"/>
      <c r="T31" s="1"/>
      <c r="U31" s="1"/>
      <c r="V31" s="1"/>
      <c r="W31" s="1"/>
      <c r="X31" s="1"/>
      <c r="Y31" s="1"/>
      <c r="Z31" s="1"/>
    </row>
    <row r="32" spans="1:26" ht="12.75" customHeight="1">
      <c r="A32" s="4"/>
      <c r="B32" s="6" t="s">
        <v>392</v>
      </c>
      <c r="C32" s="15" t="s">
        <v>1191</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393</v>
      </c>
      <c r="C33" s="15"/>
      <c r="D33" s="15"/>
      <c r="E33" s="15"/>
      <c r="F33" s="15" t="s">
        <v>1191</v>
      </c>
      <c r="G33" s="15"/>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c r="F34" s="15" t="s">
        <v>1191</v>
      </c>
      <c r="G34" s="15"/>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c r="F35" s="15" t="s">
        <v>1191</v>
      </c>
      <c r="G35" s="15"/>
      <c r="H35" s="1"/>
      <c r="I35" s="1"/>
      <c r="J35" s="1"/>
      <c r="K35" s="1"/>
      <c r="L35" s="1"/>
      <c r="M35" s="1"/>
      <c r="N35" s="1"/>
      <c r="O35" s="1"/>
      <c r="P35" s="1"/>
      <c r="Q35" s="1"/>
      <c r="R35" s="1"/>
      <c r="S35" s="1"/>
      <c r="T35" s="1"/>
      <c r="U35" s="1"/>
      <c r="V35" s="1"/>
      <c r="W35" s="1"/>
      <c r="X35" s="1"/>
      <c r="Y35" s="1"/>
      <c r="Z35" s="1"/>
    </row>
    <row r="36" spans="1:26" ht="28.5" customHeight="1">
      <c r="A36" s="4"/>
      <c r="B36" s="6" t="s">
        <v>394</v>
      </c>
      <c r="C36" s="15"/>
      <c r="D36" s="15"/>
      <c r="E36" s="15"/>
      <c r="F36" s="15" t="s">
        <v>1191</v>
      </c>
      <c r="G36" s="15"/>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395</v>
      </c>
      <c r="B38" s="402" t="s">
        <v>396</v>
      </c>
      <c r="C38" s="387"/>
      <c r="D38" s="387"/>
      <c r="E38" s="85"/>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397</v>
      </c>
      <c r="B40" s="402" t="s">
        <v>398</v>
      </c>
      <c r="C40" s="387"/>
      <c r="D40" s="387"/>
      <c r="E40" s="85">
        <v>2.5</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399</v>
      </c>
      <c r="B42" s="402" t="s">
        <v>400</v>
      </c>
      <c r="C42" s="387"/>
      <c r="D42" s="387"/>
      <c r="E42" s="387"/>
      <c r="F42" s="387"/>
      <c r="G42" s="11"/>
      <c r="H42" s="1"/>
      <c r="I42" s="1"/>
      <c r="J42" s="1"/>
      <c r="K42" s="1"/>
      <c r="L42" s="1"/>
      <c r="M42" s="1"/>
      <c r="N42" s="1"/>
      <c r="O42" s="1"/>
      <c r="P42" s="1"/>
      <c r="Q42" s="1"/>
      <c r="R42" s="1"/>
      <c r="S42" s="1"/>
      <c r="T42" s="1"/>
      <c r="U42" s="1"/>
      <c r="V42" s="1"/>
      <c r="W42" s="1"/>
      <c r="X42" s="1"/>
      <c r="Y42" s="1"/>
      <c r="Z42" s="1"/>
    </row>
    <row r="43" spans="1:26" ht="32.25" customHeight="1">
      <c r="A43" s="4"/>
      <c r="B43" s="428" t="s">
        <v>1207</v>
      </c>
      <c r="C43" s="400"/>
      <c r="D43" s="400"/>
      <c r="E43" s="400"/>
      <c r="F43" s="400"/>
      <c r="G43" s="400"/>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401</v>
      </c>
      <c r="B45" s="406" t="s">
        <v>402</v>
      </c>
      <c r="C45" s="400"/>
      <c r="D45" s="400"/>
      <c r="E45" s="400"/>
      <c r="F45" s="400"/>
      <c r="G45" s="400"/>
      <c r="H45" s="1"/>
      <c r="I45" s="1"/>
      <c r="J45" s="1"/>
      <c r="K45" s="1"/>
      <c r="L45" s="1"/>
      <c r="M45" s="1"/>
      <c r="N45" s="1"/>
      <c r="O45" s="1"/>
      <c r="P45" s="1"/>
      <c r="Q45" s="1"/>
      <c r="R45" s="1"/>
      <c r="S45" s="1"/>
      <c r="T45" s="1"/>
      <c r="U45" s="1"/>
      <c r="V45" s="1"/>
      <c r="W45" s="1"/>
      <c r="X45" s="1"/>
      <c r="Y45" s="1"/>
      <c r="Z45" s="1"/>
    </row>
    <row r="46" spans="1:26" ht="13.15">
      <c r="A46" s="4" t="s">
        <v>401</v>
      </c>
      <c r="B46" s="158" t="s">
        <v>1067</v>
      </c>
      <c r="C46" s="158" t="s">
        <v>319</v>
      </c>
      <c r="D46" s="158" t="s">
        <v>403</v>
      </c>
      <c r="E46" s="158" t="s">
        <v>404</v>
      </c>
      <c r="F46" s="158" t="s">
        <v>405</v>
      </c>
      <c r="G46" s="158" t="s">
        <v>406</v>
      </c>
      <c r="H46" s="1"/>
      <c r="I46" s="1"/>
      <c r="J46" s="1"/>
      <c r="K46" s="1"/>
      <c r="L46" s="1"/>
      <c r="M46" s="1"/>
      <c r="N46" s="1"/>
      <c r="O46" s="1"/>
      <c r="P46" s="1"/>
      <c r="Q46" s="1"/>
      <c r="R46" s="1"/>
      <c r="S46" s="1"/>
      <c r="T46" s="1"/>
      <c r="U46" s="1"/>
      <c r="V46" s="1"/>
      <c r="W46" s="1"/>
      <c r="X46" s="1"/>
      <c r="Y46" s="1"/>
      <c r="Z46" s="1"/>
    </row>
    <row r="47" spans="1:26" ht="12.75" customHeight="1">
      <c r="A47" s="4" t="s">
        <v>401</v>
      </c>
      <c r="B47" s="115" t="s">
        <v>378</v>
      </c>
      <c r="C47" s="141"/>
      <c r="D47" s="141">
        <v>45853</v>
      </c>
      <c r="E47" s="141"/>
      <c r="F47" s="141"/>
      <c r="G47" s="160" t="s">
        <v>1191</v>
      </c>
      <c r="H47" s="1"/>
      <c r="I47" s="1"/>
      <c r="J47" s="1"/>
      <c r="K47" s="1"/>
      <c r="L47" s="1"/>
      <c r="M47" s="1"/>
      <c r="N47" s="1"/>
      <c r="O47" s="1"/>
      <c r="P47" s="1"/>
      <c r="Q47" s="1"/>
      <c r="R47" s="1"/>
      <c r="S47" s="1"/>
      <c r="T47" s="1"/>
      <c r="U47" s="1"/>
      <c r="V47" s="1"/>
      <c r="W47" s="1"/>
      <c r="X47" s="1"/>
      <c r="Y47" s="1"/>
      <c r="Z47" s="1"/>
    </row>
    <row r="48" spans="1:26" ht="12.75" customHeight="1">
      <c r="A48" s="4" t="s">
        <v>401</v>
      </c>
      <c r="B48" s="115" t="s">
        <v>379</v>
      </c>
      <c r="C48" s="141"/>
      <c r="D48" s="141"/>
      <c r="E48" s="141"/>
      <c r="F48" s="141"/>
      <c r="G48" s="160"/>
      <c r="H48" s="1"/>
      <c r="I48" s="1"/>
      <c r="J48" s="1"/>
      <c r="K48" s="1"/>
      <c r="L48" s="1"/>
      <c r="M48" s="1"/>
      <c r="N48" s="1"/>
      <c r="O48" s="1"/>
      <c r="P48" s="1"/>
      <c r="Q48" s="1"/>
      <c r="R48" s="1"/>
      <c r="S48" s="1"/>
      <c r="T48" s="1"/>
      <c r="U48" s="1"/>
      <c r="V48" s="1"/>
      <c r="W48" s="1"/>
      <c r="X48" s="1"/>
      <c r="Y48" s="1"/>
      <c r="Z48" s="1"/>
    </row>
    <row r="49" spans="1:26" ht="12.75" customHeight="1">
      <c r="A49" s="4" t="s">
        <v>401</v>
      </c>
      <c r="B49" s="115" t="s">
        <v>380</v>
      </c>
      <c r="C49" s="141"/>
      <c r="D49" s="141">
        <v>45992</v>
      </c>
      <c r="E49" s="141"/>
      <c r="F49" s="141"/>
      <c r="G49" s="160" t="s">
        <v>1191</v>
      </c>
      <c r="H49" s="1"/>
      <c r="I49" s="1"/>
      <c r="J49" s="1"/>
      <c r="K49" s="1"/>
      <c r="L49" s="1"/>
      <c r="M49" s="1"/>
      <c r="N49" s="1"/>
      <c r="O49" s="1"/>
      <c r="P49" s="1"/>
      <c r="Q49" s="1"/>
      <c r="R49" s="1"/>
      <c r="S49" s="1"/>
      <c r="T49" s="1"/>
      <c r="U49" s="1"/>
      <c r="V49" s="1"/>
      <c r="W49" s="1"/>
      <c r="X49" s="1"/>
      <c r="Y49" s="1"/>
      <c r="Z49" s="1"/>
    </row>
    <row r="50" spans="1:26" ht="12.75" customHeight="1">
      <c r="A50" s="4" t="s">
        <v>401</v>
      </c>
      <c r="B50" s="115" t="s">
        <v>381</v>
      </c>
      <c r="C50" s="141"/>
      <c r="D50" s="141"/>
      <c r="E50" s="141"/>
      <c r="F50" s="141"/>
      <c r="G50" s="160"/>
      <c r="H50" s="1"/>
      <c r="I50" s="1"/>
      <c r="J50" s="1"/>
      <c r="K50" s="1"/>
      <c r="L50" s="1"/>
      <c r="M50" s="1"/>
      <c r="N50" s="1"/>
      <c r="O50" s="1"/>
      <c r="P50" s="1"/>
      <c r="Q50" s="1"/>
      <c r="R50" s="1"/>
      <c r="S50" s="1"/>
      <c r="T50" s="1"/>
      <c r="U50" s="1"/>
      <c r="V50" s="1"/>
      <c r="W50" s="1"/>
      <c r="X50" s="1"/>
      <c r="Y50" s="1"/>
      <c r="Z50" s="1"/>
    </row>
    <row r="51" spans="1:26" ht="12.75" customHeight="1">
      <c r="A51" s="4"/>
      <c r="B51" s="1"/>
      <c r="C51" s="161"/>
      <c r="D51" s="161"/>
      <c r="E51" s="161"/>
      <c r="F51" s="161"/>
      <c r="G51" s="17"/>
      <c r="H51" s="1"/>
      <c r="I51" s="1"/>
      <c r="J51" s="1"/>
      <c r="K51" s="1"/>
      <c r="L51" s="1"/>
      <c r="M51" s="1"/>
      <c r="N51" s="1"/>
      <c r="O51" s="1"/>
      <c r="P51" s="1"/>
      <c r="Q51" s="1"/>
      <c r="R51" s="1"/>
      <c r="S51" s="1"/>
      <c r="T51" s="1"/>
      <c r="U51" s="1"/>
      <c r="V51" s="1"/>
      <c r="W51" s="1"/>
      <c r="X51" s="1"/>
      <c r="Y51" s="1"/>
      <c r="Z51" s="1"/>
    </row>
    <row r="52" spans="1:26" ht="12.75" customHeight="1">
      <c r="A52" s="4"/>
      <c r="B52" s="1"/>
      <c r="C52" s="161"/>
      <c r="D52" s="161"/>
      <c r="E52" s="161"/>
      <c r="F52" s="161"/>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23"/>
      <c r="C54" s="387"/>
      <c r="D54" s="387"/>
      <c r="E54" s="66" t="s">
        <v>8</v>
      </c>
      <c r="F54" s="66" t="s">
        <v>9</v>
      </c>
      <c r="G54" s="8"/>
      <c r="H54" s="1"/>
      <c r="I54" s="1"/>
      <c r="J54" s="1"/>
      <c r="K54" s="1"/>
      <c r="L54" s="1"/>
      <c r="M54" s="1"/>
      <c r="N54" s="1"/>
      <c r="O54" s="1"/>
      <c r="P54" s="1"/>
      <c r="Q54" s="1"/>
      <c r="R54" s="1"/>
      <c r="S54" s="1"/>
      <c r="T54" s="1"/>
      <c r="U54" s="1"/>
      <c r="V54" s="1"/>
      <c r="W54" s="1"/>
      <c r="X54" s="1"/>
      <c r="Y54" s="1"/>
      <c r="Z54" s="1"/>
    </row>
    <row r="55" spans="1:26" ht="26.25" customHeight="1">
      <c r="A55" s="4" t="s">
        <v>407</v>
      </c>
      <c r="B55" s="402" t="s">
        <v>408</v>
      </c>
      <c r="C55" s="387"/>
      <c r="D55" s="405"/>
      <c r="E55" s="15"/>
      <c r="F55" s="15"/>
      <c r="G55" s="7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8"/>
      <c r="F56" s="68"/>
      <c r="G56" s="1"/>
      <c r="H56" s="1"/>
      <c r="I56" s="1"/>
      <c r="J56" s="1"/>
      <c r="K56" s="1"/>
      <c r="L56" s="1"/>
      <c r="M56" s="1"/>
      <c r="N56" s="1"/>
      <c r="O56" s="1"/>
      <c r="P56" s="1"/>
      <c r="Q56" s="1"/>
      <c r="R56" s="1"/>
      <c r="S56" s="1"/>
      <c r="T56" s="1"/>
      <c r="U56" s="1"/>
      <c r="V56" s="1"/>
      <c r="W56" s="1"/>
      <c r="X56" s="1"/>
      <c r="Y56" s="1"/>
      <c r="Z56" s="1"/>
    </row>
    <row r="57" spans="1:26" ht="12.75" customHeight="1">
      <c r="A57" s="4" t="s">
        <v>409</v>
      </c>
      <c r="B57" s="402" t="s">
        <v>410</v>
      </c>
      <c r="C57" s="387"/>
      <c r="D57" s="387"/>
      <c r="E57" s="387"/>
      <c r="F57" s="387"/>
      <c r="G57" s="387"/>
      <c r="H57" s="1"/>
      <c r="I57" s="1"/>
      <c r="J57" s="1"/>
      <c r="K57" s="1"/>
      <c r="L57" s="1"/>
      <c r="M57" s="1"/>
      <c r="N57" s="1"/>
      <c r="O57" s="1"/>
      <c r="P57" s="1"/>
      <c r="Q57" s="1"/>
      <c r="R57" s="1"/>
      <c r="S57" s="1"/>
      <c r="T57" s="1"/>
      <c r="U57" s="1"/>
      <c r="V57" s="1"/>
      <c r="W57" s="1"/>
      <c r="X57" s="1"/>
      <c r="Y57" s="1"/>
      <c r="Z57" s="1"/>
    </row>
    <row r="58" spans="1:26" ht="12.75" customHeight="1">
      <c r="A58" s="4"/>
      <c r="B58" s="428"/>
      <c r="C58" s="400"/>
      <c r="D58" s="400"/>
      <c r="E58" s="400"/>
      <c r="F58" s="400"/>
      <c r="G58" s="400"/>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54" t="s">
        <v>411</v>
      </c>
      <c r="C60" s="387"/>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412</v>
      </c>
      <c r="B61" s="402" t="s">
        <v>413</v>
      </c>
      <c r="C61" s="387"/>
      <c r="D61" s="162" t="s">
        <v>112</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23"/>
      <c r="C63" s="387"/>
      <c r="D63" s="387"/>
      <c r="E63" s="66" t="s">
        <v>248</v>
      </c>
      <c r="F63" s="66" t="s">
        <v>414</v>
      </c>
      <c r="G63" s="1"/>
      <c r="H63" s="1"/>
      <c r="I63" s="1"/>
      <c r="J63" s="1"/>
      <c r="K63" s="1"/>
      <c r="L63" s="1"/>
      <c r="M63" s="1"/>
      <c r="N63" s="1"/>
      <c r="O63" s="1"/>
      <c r="P63" s="1"/>
      <c r="Q63" s="1"/>
      <c r="R63" s="1"/>
      <c r="S63" s="1"/>
      <c r="T63" s="1"/>
      <c r="U63" s="1"/>
      <c r="V63" s="1"/>
      <c r="W63" s="1"/>
      <c r="X63" s="1"/>
      <c r="Y63" s="1"/>
      <c r="Z63" s="1"/>
    </row>
    <row r="64" spans="1:26" ht="26.25" customHeight="1">
      <c r="A64" s="4" t="s">
        <v>415</v>
      </c>
      <c r="B64" s="402" t="s">
        <v>416</v>
      </c>
      <c r="C64" s="387"/>
      <c r="D64" s="405"/>
      <c r="E64" s="15"/>
      <c r="F64" s="15"/>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23"/>
      <c r="C66" s="387"/>
      <c r="D66" s="387"/>
      <c r="E66" s="66" t="s">
        <v>248</v>
      </c>
      <c r="F66" s="66" t="s">
        <v>414</v>
      </c>
      <c r="G66" s="1"/>
      <c r="H66" s="1"/>
      <c r="I66" s="1"/>
      <c r="J66" s="1"/>
      <c r="K66" s="1"/>
      <c r="L66" s="1"/>
      <c r="M66" s="1"/>
      <c r="N66" s="1"/>
      <c r="O66" s="1"/>
      <c r="P66" s="1"/>
      <c r="Q66" s="1"/>
      <c r="R66" s="1"/>
      <c r="S66" s="1"/>
      <c r="T66" s="1"/>
      <c r="U66" s="1"/>
      <c r="V66" s="1"/>
      <c r="W66" s="1"/>
      <c r="X66" s="1"/>
      <c r="Y66" s="1"/>
      <c r="Z66" s="1"/>
    </row>
    <row r="67" spans="1:26" ht="27" customHeight="1">
      <c r="A67" s="4" t="s">
        <v>417</v>
      </c>
      <c r="B67" s="402" t="s">
        <v>418</v>
      </c>
      <c r="C67" s="387"/>
      <c r="D67" s="405"/>
      <c r="E67" s="15"/>
      <c r="F67" s="15"/>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419</v>
      </c>
      <c r="B69" s="402" t="s">
        <v>420</v>
      </c>
      <c r="C69" s="387"/>
      <c r="D69" s="405"/>
      <c r="E69" s="162">
        <v>20</v>
      </c>
      <c r="F69" s="73"/>
      <c r="G69" s="8"/>
      <c r="H69" s="1"/>
      <c r="I69" s="1"/>
      <c r="J69" s="1"/>
      <c r="K69" s="1"/>
      <c r="L69" s="1"/>
      <c r="M69" s="1"/>
      <c r="N69" s="1"/>
      <c r="O69" s="1"/>
      <c r="P69" s="1"/>
      <c r="Q69" s="1"/>
      <c r="R69" s="1"/>
      <c r="S69" s="1"/>
      <c r="T69" s="1"/>
      <c r="U69" s="1"/>
      <c r="V69" s="1"/>
      <c r="W69" s="1"/>
      <c r="X69" s="1"/>
      <c r="Y69" s="1"/>
      <c r="Z69" s="1"/>
    </row>
    <row r="70" spans="1:26" ht="12.75" customHeight="1">
      <c r="A70" s="4"/>
      <c r="B70" s="73"/>
      <c r="C70" s="73"/>
      <c r="D70" s="73"/>
      <c r="E70" s="73"/>
      <c r="F70" s="73"/>
      <c r="G70" s="8"/>
      <c r="H70" s="1"/>
      <c r="I70" s="1"/>
      <c r="J70" s="1"/>
      <c r="K70" s="1"/>
      <c r="L70" s="1"/>
      <c r="M70" s="1"/>
      <c r="N70" s="1"/>
      <c r="O70" s="1"/>
      <c r="P70" s="1"/>
      <c r="Q70" s="1"/>
      <c r="R70" s="1"/>
      <c r="S70" s="1"/>
      <c r="T70" s="1"/>
      <c r="U70" s="1"/>
      <c r="V70" s="1"/>
      <c r="W70" s="1"/>
      <c r="X70" s="1"/>
      <c r="Y70" s="1"/>
      <c r="Z70" s="1"/>
    </row>
    <row r="71" spans="1:26" ht="26.25" customHeight="1">
      <c r="A71" s="4" t="s">
        <v>421</v>
      </c>
      <c r="B71" s="402" t="s">
        <v>422</v>
      </c>
      <c r="C71" s="387"/>
      <c r="D71" s="405"/>
      <c r="E71" s="162">
        <v>60</v>
      </c>
      <c r="F71" s="73"/>
      <c r="G71" s="8"/>
      <c r="H71" s="1"/>
      <c r="I71" s="1"/>
      <c r="J71" s="1"/>
      <c r="K71" s="1"/>
      <c r="L71" s="1"/>
      <c r="M71" s="1"/>
      <c r="N71" s="1"/>
      <c r="O71" s="1"/>
      <c r="P71" s="1"/>
      <c r="Q71" s="1"/>
      <c r="R71" s="1"/>
      <c r="S71" s="1"/>
      <c r="T71" s="1"/>
      <c r="U71" s="1"/>
      <c r="V71" s="1"/>
      <c r="W71" s="1"/>
      <c r="X71" s="1"/>
      <c r="Y71" s="1"/>
      <c r="Z71" s="1"/>
    </row>
    <row r="72" spans="1:26" ht="12.75" customHeight="1">
      <c r="A72" s="4"/>
      <c r="B72" s="73"/>
      <c r="C72" s="73"/>
      <c r="D72" s="73"/>
      <c r="E72" s="73"/>
      <c r="F72" s="73"/>
      <c r="G72" s="8"/>
      <c r="H72" s="1"/>
      <c r="I72" s="1"/>
      <c r="J72" s="1"/>
      <c r="K72" s="1"/>
      <c r="L72" s="1"/>
      <c r="M72" s="1"/>
      <c r="N72" s="1"/>
      <c r="O72" s="1"/>
      <c r="P72" s="1"/>
      <c r="Q72" s="1"/>
      <c r="R72" s="1"/>
      <c r="S72" s="1"/>
      <c r="T72" s="1"/>
      <c r="U72" s="1"/>
      <c r="V72" s="1"/>
      <c r="W72" s="1"/>
      <c r="X72" s="1"/>
      <c r="Y72" s="1"/>
      <c r="Z72" s="1"/>
    </row>
    <row r="73" spans="1:26" ht="12.75" customHeight="1">
      <c r="A73" s="4" t="s">
        <v>423</v>
      </c>
      <c r="B73" s="402" t="s">
        <v>424</v>
      </c>
      <c r="C73" s="387"/>
      <c r="D73" s="387"/>
      <c r="E73" s="387"/>
      <c r="F73" s="387"/>
      <c r="G73" s="387"/>
      <c r="H73" s="1"/>
      <c r="I73" s="1"/>
      <c r="J73" s="1"/>
      <c r="K73" s="1"/>
      <c r="L73" s="1"/>
      <c r="M73" s="1"/>
      <c r="N73" s="1"/>
      <c r="O73" s="1"/>
      <c r="P73" s="1"/>
      <c r="Q73" s="1"/>
      <c r="R73" s="1"/>
      <c r="S73" s="1"/>
      <c r="T73" s="1"/>
      <c r="U73" s="1"/>
      <c r="V73" s="1"/>
      <c r="W73" s="1"/>
      <c r="X73" s="1"/>
      <c r="Y73" s="1"/>
      <c r="Z73" s="1"/>
    </row>
    <row r="74" spans="1:26" ht="12.75" customHeight="1">
      <c r="A74" s="4"/>
      <c r="B74" s="428"/>
      <c r="C74" s="400"/>
      <c r="D74" s="400"/>
      <c r="E74" s="400"/>
      <c r="F74" s="400"/>
      <c r="G74" s="400"/>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3" t="s">
        <v>425</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426</v>
      </c>
      <c r="B77" s="1" t="s">
        <v>427</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23"/>
      <c r="C79" s="387"/>
      <c r="D79" s="387"/>
      <c r="E79" s="45" t="s">
        <v>8</v>
      </c>
      <c r="F79" s="163" t="s">
        <v>9</v>
      </c>
      <c r="G79" s="3"/>
      <c r="H79" s="1"/>
      <c r="I79" s="1"/>
      <c r="J79" s="1"/>
      <c r="K79" s="1"/>
      <c r="L79" s="1"/>
      <c r="M79" s="1"/>
      <c r="N79" s="1"/>
      <c r="O79" s="1"/>
      <c r="P79" s="1"/>
      <c r="Q79" s="1"/>
      <c r="R79" s="1"/>
      <c r="S79" s="1"/>
      <c r="T79" s="1"/>
      <c r="U79" s="1"/>
      <c r="V79" s="1"/>
      <c r="W79" s="1"/>
      <c r="X79" s="1"/>
      <c r="Y79" s="1"/>
      <c r="Z79" s="1"/>
    </row>
    <row r="80" spans="1:26" ht="12.75" customHeight="1">
      <c r="A80" s="4"/>
      <c r="B80" s="434" t="s">
        <v>428</v>
      </c>
      <c r="C80" s="387"/>
      <c r="D80" s="405"/>
      <c r="E80" s="15" t="s">
        <v>1191</v>
      </c>
      <c r="F80" s="9"/>
      <c r="G80" s="3"/>
      <c r="H80" s="1"/>
      <c r="I80" s="1"/>
      <c r="J80" s="1"/>
      <c r="K80" s="1"/>
      <c r="L80" s="1"/>
      <c r="M80" s="1"/>
      <c r="N80" s="1"/>
      <c r="O80" s="1"/>
      <c r="P80" s="1"/>
      <c r="Q80" s="1"/>
      <c r="R80" s="1"/>
      <c r="S80" s="1"/>
      <c r="T80" s="1"/>
      <c r="U80" s="1"/>
      <c r="V80" s="1"/>
      <c r="W80" s="1"/>
      <c r="X80" s="1"/>
      <c r="Y80" s="1"/>
      <c r="Z80" s="1"/>
    </row>
    <row r="81" spans="1:26" ht="12.75" customHeight="1">
      <c r="A81" s="4"/>
      <c r="B81" s="434" t="s">
        <v>429</v>
      </c>
      <c r="C81" s="387"/>
      <c r="D81" s="405"/>
      <c r="E81" s="15" t="s">
        <v>1191</v>
      </c>
      <c r="F81" s="9"/>
      <c r="G81" s="3"/>
      <c r="H81" s="1"/>
      <c r="I81" s="1"/>
      <c r="J81" s="1"/>
      <c r="K81" s="1"/>
      <c r="L81" s="1"/>
      <c r="M81" s="1"/>
      <c r="N81" s="1"/>
      <c r="O81" s="1"/>
      <c r="P81" s="1"/>
      <c r="Q81" s="1"/>
      <c r="R81" s="1"/>
      <c r="S81" s="1"/>
      <c r="T81" s="1"/>
      <c r="U81" s="1"/>
      <c r="V81" s="1"/>
      <c r="W81" s="1"/>
      <c r="X81" s="1"/>
      <c r="Y81" s="1"/>
      <c r="Z81" s="1"/>
    </row>
    <row r="82" spans="1:26" ht="12.75" customHeight="1">
      <c r="A82" s="4"/>
      <c r="B82" s="434" t="s">
        <v>430</v>
      </c>
      <c r="C82" s="387"/>
      <c r="D82" s="405"/>
      <c r="E82" s="15" t="s">
        <v>1191</v>
      </c>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23"/>
      <c r="C84" s="387"/>
      <c r="D84" s="387"/>
      <c r="E84" s="45" t="s">
        <v>248</v>
      </c>
      <c r="F84" s="163" t="s">
        <v>414</v>
      </c>
      <c r="G84" s="3"/>
      <c r="H84" s="1"/>
      <c r="I84" s="1"/>
      <c r="J84" s="1"/>
      <c r="K84" s="1"/>
      <c r="L84" s="1"/>
      <c r="M84" s="1"/>
      <c r="N84" s="1"/>
      <c r="O84" s="1"/>
      <c r="P84" s="1"/>
      <c r="Q84" s="1"/>
      <c r="R84" s="1"/>
      <c r="S84" s="1"/>
      <c r="T84" s="1"/>
      <c r="U84" s="1"/>
      <c r="V84" s="1"/>
      <c r="W84" s="1"/>
      <c r="X84" s="1"/>
      <c r="Y84" s="1"/>
      <c r="Z84" s="1"/>
    </row>
    <row r="85" spans="1:26" ht="12.75" customHeight="1">
      <c r="A85" s="4" t="s">
        <v>431</v>
      </c>
      <c r="B85" s="458" t="s">
        <v>432</v>
      </c>
      <c r="C85" s="387"/>
      <c r="D85" s="405"/>
      <c r="E85" s="455"/>
      <c r="F85" s="457"/>
      <c r="G85" s="3"/>
      <c r="H85" s="1"/>
      <c r="I85" s="1"/>
      <c r="J85" s="1"/>
      <c r="K85" s="1"/>
      <c r="L85" s="1"/>
      <c r="M85" s="1"/>
      <c r="N85" s="1"/>
      <c r="O85" s="1"/>
      <c r="P85" s="1"/>
      <c r="Q85" s="1"/>
      <c r="R85" s="1"/>
      <c r="S85" s="1"/>
      <c r="T85" s="1"/>
      <c r="U85" s="1"/>
      <c r="V85" s="1"/>
      <c r="W85" s="1"/>
      <c r="X85" s="1"/>
      <c r="Y85" s="1"/>
      <c r="Z85" s="1"/>
    </row>
    <row r="86" spans="1:26" ht="12.75" customHeight="1">
      <c r="A86" s="4"/>
      <c r="B86" s="387"/>
      <c r="C86" s="387"/>
      <c r="D86" s="405"/>
      <c r="E86" s="456"/>
      <c r="F86" s="456"/>
      <c r="G86" s="3"/>
      <c r="H86" s="1"/>
      <c r="I86" s="1"/>
      <c r="J86" s="1"/>
      <c r="K86" s="1"/>
      <c r="L86" s="1"/>
      <c r="M86" s="1"/>
      <c r="N86" s="1"/>
      <c r="O86" s="1"/>
      <c r="P86" s="1"/>
      <c r="Q86" s="1"/>
      <c r="R86" s="1"/>
      <c r="S86" s="1"/>
      <c r="T86" s="1"/>
      <c r="U86" s="1"/>
      <c r="V86" s="1"/>
      <c r="W86" s="1"/>
      <c r="X86" s="1"/>
      <c r="Y86" s="1"/>
      <c r="Z86" s="1"/>
    </row>
    <row r="87" spans="1:26" ht="12.75" customHeight="1">
      <c r="A87" s="4"/>
      <c r="B87" s="387"/>
      <c r="C87" s="387"/>
      <c r="D87" s="405"/>
      <c r="E87" s="396"/>
      <c r="F87" s="396"/>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23"/>
      <c r="C89" s="387"/>
      <c r="D89" s="387"/>
      <c r="E89" s="45" t="s">
        <v>248</v>
      </c>
      <c r="F89" s="163" t="s">
        <v>414</v>
      </c>
      <c r="G89" s="3"/>
      <c r="H89" s="1"/>
      <c r="I89" s="1"/>
      <c r="J89" s="1"/>
      <c r="K89" s="1"/>
      <c r="L89" s="1"/>
      <c r="M89" s="1"/>
      <c r="N89" s="1"/>
      <c r="O89" s="1"/>
      <c r="P89" s="1"/>
      <c r="Q89" s="1"/>
      <c r="R89" s="1"/>
      <c r="S89" s="1"/>
      <c r="T89" s="1"/>
      <c r="U89" s="1"/>
      <c r="V89" s="1"/>
      <c r="W89" s="1"/>
      <c r="X89" s="1"/>
      <c r="Y89" s="1"/>
      <c r="Z89" s="1"/>
    </row>
    <row r="90" spans="1:26" ht="12.75" customHeight="1">
      <c r="A90" s="4" t="s">
        <v>433</v>
      </c>
      <c r="B90" s="461" t="s">
        <v>434</v>
      </c>
      <c r="C90" s="387"/>
      <c r="D90" s="405"/>
      <c r="E90" s="455"/>
      <c r="F90" s="457"/>
      <c r="G90" s="3"/>
      <c r="H90" s="1"/>
      <c r="I90" s="1"/>
      <c r="J90" s="1"/>
      <c r="K90" s="1"/>
      <c r="L90" s="1"/>
      <c r="M90" s="1"/>
      <c r="N90" s="1"/>
      <c r="O90" s="1"/>
      <c r="P90" s="1"/>
      <c r="Q90" s="1"/>
      <c r="R90" s="1"/>
      <c r="S90" s="1"/>
      <c r="T90" s="1"/>
      <c r="U90" s="1"/>
      <c r="V90" s="1"/>
      <c r="W90" s="1"/>
      <c r="X90" s="1"/>
      <c r="Y90" s="1"/>
      <c r="Z90" s="1"/>
    </row>
    <row r="91" spans="1:26" ht="12.75" customHeight="1">
      <c r="A91" s="4"/>
      <c r="B91" s="387"/>
      <c r="C91" s="387"/>
      <c r="D91" s="405"/>
      <c r="E91" s="456"/>
      <c r="F91" s="456"/>
      <c r="G91" s="3"/>
      <c r="H91" s="1"/>
      <c r="I91" s="1"/>
      <c r="J91" s="1"/>
      <c r="K91" s="1"/>
      <c r="L91" s="1"/>
      <c r="M91" s="1"/>
      <c r="N91" s="1"/>
      <c r="O91" s="1"/>
      <c r="P91" s="1"/>
      <c r="Q91" s="1"/>
      <c r="R91" s="1"/>
      <c r="S91" s="1"/>
      <c r="T91" s="1"/>
      <c r="U91" s="1"/>
      <c r="V91" s="1"/>
      <c r="W91" s="1"/>
      <c r="X91" s="1"/>
      <c r="Y91" s="1"/>
      <c r="Z91" s="1"/>
    </row>
    <row r="92" spans="1:26" ht="12.75" customHeight="1">
      <c r="A92" s="4"/>
      <c r="B92" s="387"/>
      <c r="C92" s="387"/>
      <c r="D92" s="405"/>
      <c r="E92" s="456"/>
      <c r="F92" s="456"/>
      <c r="G92" s="3"/>
      <c r="H92" s="1"/>
      <c r="I92" s="1"/>
      <c r="J92" s="1"/>
      <c r="K92" s="1"/>
      <c r="L92" s="1"/>
      <c r="M92" s="1"/>
      <c r="N92" s="1"/>
      <c r="O92" s="1"/>
      <c r="P92" s="1"/>
      <c r="Q92" s="1"/>
      <c r="R92" s="1"/>
      <c r="S92" s="1"/>
      <c r="T92" s="1"/>
      <c r="U92" s="1"/>
      <c r="V92" s="1"/>
      <c r="W92" s="1"/>
      <c r="X92" s="1"/>
      <c r="Y92" s="1"/>
      <c r="Z92" s="1"/>
    </row>
    <row r="93" spans="1:26" ht="12.75" customHeight="1">
      <c r="A93" s="4"/>
      <c r="B93" s="400"/>
      <c r="C93" s="400"/>
      <c r="D93" s="443"/>
      <c r="E93" s="396"/>
      <c r="F93" s="396"/>
      <c r="G93" s="3"/>
      <c r="H93" s="1"/>
      <c r="I93" s="1"/>
      <c r="J93" s="1"/>
      <c r="K93" s="1"/>
      <c r="L93" s="1"/>
      <c r="M93" s="1"/>
      <c r="N93" s="1"/>
      <c r="O93" s="1"/>
      <c r="P93" s="1"/>
      <c r="Q93" s="1"/>
      <c r="R93" s="1"/>
      <c r="S93" s="1"/>
      <c r="T93" s="1"/>
      <c r="U93" s="1"/>
      <c r="V93" s="1"/>
      <c r="W93" s="1"/>
      <c r="X93" s="1"/>
      <c r="Y93" s="1"/>
      <c r="Z93" s="1"/>
    </row>
    <row r="94" spans="1:26" ht="12.75" customHeight="1">
      <c r="A94" s="4"/>
      <c r="B94" s="164"/>
      <c r="C94" s="164"/>
      <c r="D94" s="164"/>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23"/>
      <c r="C95" s="387"/>
      <c r="D95" s="387"/>
      <c r="E95" s="45" t="s">
        <v>8</v>
      </c>
      <c r="F95" s="163" t="s">
        <v>9</v>
      </c>
      <c r="G95" s="3"/>
      <c r="H95" s="1"/>
      <c r="I95" s="1"/>
      <c r="J95" s="1"/>
      <c r="K95" s="1"/>
      <c r="L95" s="1"/>
      <c r="M95" s="1"/>
      <c r="N95" s="1"/>
      <c r="O95" s="1"/>
      <c r="P95" s="1"/>
      <c r="Q95" s="1"/>
      <c r="R95" s="1"/>
      <c r="S95" s="1"/>
      <c r="T95" s="1"/>
      <c r="U95" s="1"/>
      <c r="V95" s="1"/>
      <c r="W95" s="1"/>
      <c r="X95" s="1"/>
      <c r="Y95" s="1"/>
      <c r="Z95" s="1"/>
    </row>
    <row r="96" spans="1:26" ht="12.75" customHeight="1">
      <c r="A96" s="4" t="s">
        <v>435</v>
      </c>
      <c r="B96" s="459" t="s">
        <v>436</v>
      </c>
      <c r="C96" s="387"/>
      <c r="D96" s="405"/>
      <c r="E96" s="455" t="s">
        <v>1191</v>
      </c>
      <c r="F96" s="457"/>
      <c r="G96" s="3"/>
      <c r="H96" s="1"/>
      <c r="I96" s="1"/>
      <c r="J96" s="1"/>
      <c r="K96" s="1"/>
      <c r="L96" s="1"/>
      <c r="M96" s="1"/>
      <c r="N96" s="1"/>
      <c r="O96" s="1"/>
      <c r="P96" s="1"/>
      <c r="Q96" s="1"/>
      <c r="R96" s="1"/>
      <c r="S96" s="1"/>
      <c r="T96" s="1"/>
      <c r="U96" s="1"/>
      <c r="V96" s="1"/>
      <c r="W96" s="1"/>
      <c r="X96" s="1"/>
      <c r="Y96" s="1"/>
      <c r="Z96" s="1"/>
    </row>
    <row r="97" spans="1:26" ht="12.75" customHeight="1">
      <c r="A97" s="4"/>
      <c r="B97" s="400"/>
      <c r="C97" s="400"/>
      <c r="D97" s="443"/>
      <c r="E97" s="396"/>
      <c r="F97" s="396"/>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51" t="s">
        <v>437</v>
      </c>
      <c r="C99" s="387"/>
      <c r="D99" s="387"/>
      <c r="E99" s="387"/>
      <c r="F99" s="387"/>
      <c r="G99" s="3"/>
      <c r="H99" s="1"/>
      <c r="I99" s="1"/>
      <c r="J99" s="1"/>
      <c r="K99" s="1"/>
      <c r="L99" s="1"/>
      <c r="M99" s="1"/>
      <c r="N99" s="1"/>
      <c r="O99" s="1"/>
      <c r="P99" s="1"/>
      <c r="Q99" s="1"/>
      <c r="R99" s="1"/>
      <c r="S99" s="1"/>
      <c r="T99" s="1"/>
      <c r="U99" s="1"/>
      <c r="V99" s="1"/>
      <c r="W99" s="1"/>
      <c r="X99" s="1"/>
      <c r="Y99" s="1"/>
      <c r="Z99" s="1"/>
    </row>
    <row r="100" spans="1:26" ht="12.75" customHeight="1">
      <c r="A100" s="4"/>
      <c r="B100" s="460" t="s">
        <v>1208</v>
      </c>
      <c r="C100" s="400"/>
      <c r="D100" s="400"/>
      <c r="E100" s="400"/>
      <c r="F100" s="400"/>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438</v>
      </c>
      <c r="B102" s="451" t="s">
        <v>439</v>
      </c>
      <c r="C102" s="387"/>
      <c r="D102" s="387"/>
      <c r="E102" s="387"/>
      <c r="F102" s="387"/>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45"/>
      <c r="C103" s="400"/>
      <c r="D103" s="400"/>
      <c r="E103" s="400"/>
      <c r="F103" s="400"/>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B89:D89"/>
    <mergeCell ref="B90:D93"/>
    <mergeCell ref="E90:E93"/>
    <mergeCell ref="F90:F93"/>
    <mergeCell ref="B95:D95"/>
    <mergeCell ref="B96:D97"/>
    <mergeCell ref="B99:F99"/>
    <mergeCell ref="B100:F100"/>
    <mergeCell ref="B102:F102"/>
    <mergeCell ref="B103:F103"/>
    <mergeCell ref="E96:E97"/>
    <mergeCell ref="F96:F97"/>
    <mergeCell ref="B69:D69"/>
    <mergeCell ref="B73:G73"/>
    <mergeCell ref="B74:G74"/>
    <mergeCell ref="E85:E87"/>
    <mergeCell ref="F85:F87"/>
    <mergeCell ref="B71:D71"/>
    <mergeCell ref="B79:D79"/>
    <mergeCell ref="B80:D80"/>
    <mergeCell ref="B81:D81"/>
    <mergeCell ref="B82:D82"/>
    <mergeCell ref="B84:D84"/>
    <mergeCell ref="B85:D87"/>
    <mergeCell ref="B61:C61"/>
    <mergeCell ref="B63:D63"/>
    <mergeCell ref="B64:D64"/>
    <mergeCell ref="B66:D66"/>
    <mergeCell ref="B67:D67"/>
    <mergeCell ref="B54:D54"/>
    <mergeCell ref="B55:D55"/>
    <mergeCell ref="B57:G57"/>
    <mergeCell ref="B58:G58"/>
    <mergeCell ref="B60:C60"/>
    <mergeCell ref="B28:E28"/>
    <mergeCell ref="B38:D38"/>
    <mergeCell ref="B42:F42"/>
    <mergeCell ref="B43:G43"/>
    <mergeCell ref="B45:G45"/>
    <mergeCell ref="B40:D40"/>
    <mergeCell ref="B18:D18"/>
    <mergeCell ref="B24:D24"/>
    <mergeCell ref="B9:G9"/>
    <mergeCell ref="B25:D25"/>
    <mergeCell ref="B26:D26"/>
    <mergeCell ref="A1:G1"/>
    <mergeCell ref="B4:D4"/>
    <mergeCell ref="B5:D5"/>
    <mergeCell ref="B6:D6"/>
    <mergeCell ref="B8:G8"/>
  </mergeCells>
  <hyperlinks>
    <hyperlink ref="B100" r:id="rId1" xr:uid="{22C72DDE-B202-4114-B125-D5483DF53BDF}"/>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sheetPr>
  <dimension ref="A1:Z1003"/>
  <sheetViews>
    <sheetView showGridLines="0" zoomScaleNormal="100" workbookViewId="0">
      <selection activeCell="B22" sqref="B22"/>
    </sheetView>
  </sheetViews>
  <sheetFormatPr defaultColWidth="12.59765625" defaultRowHeight="15" customHeight="1"/>
  <cols>
    <col min="1" max="1" width="4.46484375" customWidth="1"/>
    <col min="2" max="2" width="66.19921875" customWidth="1"/>
    <col min="3" max="3" width="12.796875" customWidth="1"/>
    <col min="4" max="4" width="9.19921875" customWidth="1"/>
    <col min="5" max="6" width="8.59765625" hidden="1" customWidth="1"/>
    <col min="7" max="26" width="8.59765625" customWidth="1"/>
  </cols>
  <sheetData>
    <row r="1" spans="1:26" ht="12.75" customHeight="1">
      <c r="A1" s="388" t="s">
        <v>440</v>
      </c>
      <c r="B1" s="389"/>
      <c r="C1" s="390"/>
      <c r="D1" s="1"/>
      <c r="E1" s="1"/>
      <c r="F1" s="1"/>
      <c r="G1" s="1"/>
      <c r="H1" s="1"/>
      <c r="I1" s="1"/>
      <c r="J1" s="1"/>
      <c r="K1" s="1"/>
      <c r="L1" s="1"/>
      <c r="M1" s="1"/>
      <c r="N1" s="1"/>
      <c r="O1" s="1"/>
      <c r="P1" s="1"/>
      <c r="Q1" s="1"/>
      <c r="R1" s="1"/>
      <c r="S1" s="1"/>
      <c r="T1" s="1"/>
      <c r="U1" s="1"/>
      <c r="V1" s="1"/>
      <c r="W1" s="1"/>
      <c r="X1" s="1"/>
      <c r="Y1" s="1"/>
      <c r="Z1" s="1"/>
    </row>
    <row r="2" spans="1:26" ht="12.75" customHeight="1">
      <c r="A2" s="165"/>
      <c r="B2" s="165"/>
      <c r="C2" s="165"/>
      <c r="D2" s="1"/>
      <c r="E2" s="1"/>
      <c r="F2" s="1"/>
      <c r="G2" s="1"/>
      <c r="H2" s="1"/>
      <c r="I2" s="1"/>
      <c r="J2" s="1"/>
      <c r="K2" s="1"/>
      <c r="L2" s="1"/>
      <c r="M2" s="1"/>
      <c r="N2" s="1"/>
      <c r="O2" s="1"/>
      <c r="P2" s="1"/>
      <c r="Q2" s="1"/>
      <c r="R2" s="1"/>
      <c r="S2" s="1"/>
      <c r="T2" s="1"/>
      <c r="U2" s="1"/>
      <c r="V2" s="1"/>
      <c r="W2" s="1"/>
      <c r="X2" s="1"/>
      <c r="Y2" s="1"/>
      <c r="Z2" s="1"/>
    </row>
    <row r="3" spans="1:26" ht="28.5" customHeight="1">
      <c r="A3" s="4" t="s">
        <v>441</v>
      </c>
      <c r="B3" s="279" t="s">
        <v>442</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1191</v>
      </c>
      <c r="B5" s="16" t="s">
        <v>443</v>
      </c>
      <c r="C5" s="166"/>
      <c r="D5" s="1"/>
      <c r="E5" s="1"/>
      <c r="F5" s="1"/>
      <c r="G5" s="1"/>
      <c r="H5" s="1"/>
      <c r="I5" s="1"/>
      <c r="J5" s="1"/>
      <c r="K5" s="1"/>
      <c r="L5" s="1"/>
      <c r="M5" s="1"/>
      <c r="N5" s="1"/>
      <c r="O5" s="1"/>
      <c r="P5" s="1"/>
      <c r="Q5" s="1"/>
      <c r="R5" s="1"/>
      <c r="S5" s="1"/>
      <c r="T5" s="1"/>
      <c r="U5" s="1"/>
      <c r="V5" s="1"/>
      <c r="W5" s="1"/>
      <c r="X5" s="1"/>
      <c r="Y5" s="1"/>
      <c r="Z5" s="1"/>
    </row>
    <row r="6" spans="1:26" ht="12.75" customHeight="1">
      <c r="A6" s="15"/>
      <c r="B6" s="16" t="s">
        <v>444</v>
      </c>
      <c r="C6" s="166"/>
      <c r="D6" s="1"/>
      <c r="E6" s="1"/>
      <c r="F6" s="1"/>
      <c r="G6" s="1"/>
      <c r="H6" s="1"/>
      <c r="I6" s="1"/>
      <c r="J6" s="1"/>
      <c r="K6" s="1"/>
      <c r="L6" s="1"/>
      <c r="M6" s="1"/>
      <c r="N6" s="1"/>
      <c r="O6" s="1"/>
      <c r="P6" s="1"/>
      <c r="Q6" s="1"/>
      <c r="R6" s="1"/>
      <c r="S6" s="1"/>
      <c r="T6" s="1"/>
      <c r="U6" s="1"/>
      <c r="V6" s="1"/>
      <c r="W6" s="1"/>
      <c r="X6" s="1"/>
      <c r="Y6" s="1"/>
      <c r="Z6" s="1"/>
    </row>
    <row r="7" spans="1:26" ht="12.75" customHeight="1">
      <c r="A7" s="15"/>
      <c r="B7" s="16" t="s">
        <v>445</v>
      </c>
      <c r="C7" s="166"/>
      <c r="D7" s="1"/>
      <c r="E7" s="1"/>
      <c r="F7" s="1"/>
      <c r="G7" s="1"/>
      <c r="H7" s="1"/>
      <c r="I7" s="1"/>
      <c r="J7" s="1"/>
      <c r="K7" s="1"/>
      <c r="L7" s="1"/>
      <c r="M7" s="1"/>
      <c r="N7" s="1"/>
      <c r="O7" s="1"/>
      <c r="P7" s="1"/>
      <c r="Q7" s="1"/>
      <c r="R7" s="1"/>
      <c r="S7" s="1"/>
      <c r="T7" s="1"/>
      <c r="U7" s="1"/>
      <c r="V7" s="1"/>
      <c r="W7" s="1"/>
      <c r="X7" s="1"/>
      <c r="Y7" s="1"/>
      <c r="Z7" s="1"/>
    </row>
    <row r="8" spans="1:26" ht="12.75" customHeight="1">
      <c r="A8" s="15" t="s">
        <v>1191</v>
      </c>
      <c r="B8" s="16" t="s">
        <v>446</v>
      </c>
      <c r="C8" s="166"/>
      <c r="D8" s="1"/>
      <c r="E8" s="1"/>
      <c r="F8" s="1"/>
      <c r="G8" s="1"/>
      <c r="H8" s="1"/>
      <c r="I8" s="1"/>
      <c r="J8" s="1"/>
      <c r="K8" s="1"/>
      <c r="L8" s="1"/>
      <c r="M8" s="1"/>
      <c r="N8" s="1"/>
      <c r="O8" s="1"/>
      <c r="P8" s="1"/>
      <c r="Q8" s="1"/>
      <c r="R8" s="1"/>
      <c r="S8" s="1"/>
      <c r="T8" s="1"/>
      <c r="U8" s="1"/>
      <c r="V8" s="1"/>
      <c r="W8" s="1"/>
      <c r="X8" s="1"/>
      <c r="Y8" s="1"/>
      <c r="Z8" s="1"/>
    </row>
    <row r="9" spans="1:26" ht="12.75" customHeight="1">
      <c r="A9" s="15" t="s">
        <v>1191</v>
      </c>
      <c r="B9" s="16" t="s">
        <v>447</v>
      </c>
      <c r="C9" s="166"/>
      <c r="D9" s="1"/>
      <c r="E9" s="1"/>
      <c r="F9" s="1"/>
      <c r="G9" s="1"/>
      <c r="H9" s="1"/>
      <c r="I9" s="1"/>
      <c r="J9" s="1"/>
      <c r="K9" s="1"/>
      <c r="L9" s="1"/>
      <c r="M9" s="1"/>
      <c r="N9" s="1"/>
      <c r="O9" s="1"/>
      <c r="P9" s="1"/>
      <c r="Q9" s="1"/>
      <c r="R9" s="1"/>
      <c r="S9" s="1"/>
      <c r="T9" s="1"/>
      <c r="U9" s="1"/>
      <c r="V9" s="1"/>
      <c r="W9" s="1"/>
      <c r="X9" s="1"/>
      <c r="Y9" s="1"/>
      <c r="Z9" s="1"/>
    </row>
    <row r="10" spans="1:26" ht="12.75" customHeight="1">
      <c r="A10" s="15"/>
      <c r="B10" s="16" t="s">
        <v>448</v>
      </c>
      <c r="C10" s="166"/>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c r="B11" s="16" t="s">
        <v>449</v>
      </c>
      <c r="C11" s="166"/>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t="s">
        <v>1191</v>
      </c>
      <c r="B12" s="16" t="s">
        <v>450</v>
      </c>
      <c r="C12" s="166"/>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451</v>
      </c>
      <c r="C13" s="166"/>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1191</v>
      </c>
      <c r="B14" s="16" t="s">
        <v>452</v>
      </c>
      <c r="C14" s="166"/>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1191</v>
      </c>
      <c r="B15" s="16" t="s">
        <v>453</v>
      </c>
      <c r="C15" s="166"/>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1191</v>
      </c>
      <c r="B16" s="16" t="s">
        <v>454</v>
      </c>
      <c r="C16" s="166"/>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t="s">
        <v>1191</v>
      </c>
      <c r="B17" s="16" t="s">
        <v>455</v>
      </c>
      <c r="C17" s="166"/>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c r="B18" s="16" t="s">
        <v>456</v>
      </c>
      <c r="C18" s="166"/>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1191</v>
      </c>
      <c r="B19" s="16" t="s">
        <v>457</v>
      </c>
      <c r="C19" s="166"/>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6" t="s">
        <v>458</v>
      </c>
      <c r="C20" s="16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1191</v>
      </c>
      <c r="B21" s="16" t="s">
        <v>459</v>
      </c>
      <c r="C21" s="16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460</v>
      </c>
      <c r="C22" s="16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461</v>
      </c>
      <c r="C23" s="16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45"/>
      <c r="C24" s="400"/>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462</v>
      </c>
      <c r="B26" s="5" t="s">
        <v>463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464</v>
      </c>
      <c r="B28" s="73" t="s">
        <v>465</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1191</v>
      </c>
      <c r="B29" s="16" t="s">
        <v>466</v>
      </c>
      <c r="C29" s="166"/>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1191</v>
      </c>
      <c r="B30" s="16" t="s">
        <v>467</v>
      </c>
      <c r="C30" s="166"/>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1191</v>
      </c>
      <c r="B31" s="16" t="s">
        <v>468</v>
      </c>
      <c r="C31" s="166"/>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6" t="s">
        <v>469</v>
      </c>
      <c r="C32" s="166"/>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1191</v>
      </c>
      <c r="B33" s="16" t="s">
        <v>180</v>
      </c>
      <c r="C33" s="166"/>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470</v>
      </c>
      <c r="C34" s="166"/>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1191</v>
      </c>
      <c r="B35" s="16" t="s">
        <v>471</v>
      </c>
      <c r="C35" s="166"/>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1191</v>
      </c>
      <c r="B36" s="16" t="s">
        <v>472</v>
      </c>
      <c r="C36" s="166"/>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1191</v>
      </c>
      <c r="B37" s="16" t="s">
        <v>175</v>
      </c>
      <c r="C37" s="166"/>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473</v>
      </c>
      <c r="C38" s="166"/>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1191</v>
      </c>
      <c r="B39" s="16" t="s">
        <v>474</v>
      </c>
      <c r="C39" s="166"/>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1191</v>
      </c>
      <c r="B40" s="16" t="s">
        <v>475</v>
      </c>
      <c r="C40" s="166"/>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40</v>
      </c>
      <c r="C41" s="166"/>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62"/>
      <c r="C42" s="400"/>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7"/>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1:Y1000"/>
  <sheetViews>
    <sheetView showGridLines="0" zoomScaleNormal="100" workbookViewId="0">
      <selection activeCell="D12" sqref="D12"/>
    </sheetView>
  </sheetViews>
  <sheetFormatPr defaultColWidth="12.59765625" defaultRowHeight="15" customHeight="1"/>
  <cols>
    <col min="1" max="1" width="3.796875" customWidth="1"/>
    <col min="2" max="2" width="35.59765625" customWidth="1"/>
    <col min="3" max="3" width="16.265625" customWidth="1"/>
    <col min="4" max="4" width="15.46484375" customWidth="1"/>
    <col min="5" max="5" width="16.796875" customWidth="1"/>
    <col min="6" max="6" width="15.796875" customWidth="1"/>
    <col min="7" max="7" width="0.796875" customWidth="1"/>
    <col min="8" max="25" width="8.59765625" customWidth="1"/>
  </cols>
  <sheetData>
    <row r="1" spans="1:25" ht="12.75" customHeight="1">
      <c r="A1" s="388" t="s">
        <v>476</v>
      </c>
      <c r="B1" s="389"/>
      <c r="C1" s="389"/>
      <c r="D1" s="389"/>
      <c r="E1" s="389"/>
      <c r="F1" s="390"/>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477</v>
      </c>
      <c r="B3" s="280" t="s">
        <v>1149</v>
      </c>
      <c r="C3" s="253"/>
      <c r="D3" s="253"/>
      <c r="E3" s="253"/>
      <c r="F3" s="253"/>
      <c r="G3" s="1"/>
      <c r="H3" s="1"/>
      <c r="I3" s="1"/>
      <c r="J3" s="1"/>
      <c r="K3" s="1"/>
      <c r="L3" s="1"/>
      <c r="M3" s="1"/>
      <c r="N3" s="1"/>
      <c r="O3" s="1"/>
      <c r="P3" s="1"/>
      <c r="Q3" s="1"/>
      <c r="R3" s="1"/>
      <c r="S3" s="1"/>
      <c r="T3" s="1"/>
      <c r="U3" s="1"/>
      <c r="V3" s="1"/>
      <c r="W3" s="1"/>
      <c r="X3" s="1"/>
      <c r="Y3" s="1"/>
    </row>
    <row r="4" spans="1:25" ht="37.5" customHeight="1">
      <c r="A4" s="4"/>
      <c r="B4" s="254"/>
      <c r="C4" s="168" t="s">
        <v>1003</v>
      </c>
      <c r="D4" s="169" t="s">
        <v>60</v>
      </c>
      <c r="G4" s="1"/>
      <c r="H4" s="1"/>
      <c r="I4" s="1"/>
      <c r="J4" s="1"/>
      <c r="K4" s="1"/>
      <c r="L4" s="1"/>
      <c r="M4" s="1"/>
      <c r="N4" s="1"/>
      <c r="O4" s="1"/>
      <c r="P4" s="1"/>
      <c r="Q4" s="1"/>
      <c r="R4" s="1"/>
      <c r="S4" s="1"/>
      <c r="T4" s="1"/>
      <c r="U4" s="1"/>
      <c r="V4" s="1"/>
      <c r="W4" s="1"/>
      <c r="X4" s="1"/>
      <c r="Y4" s="1"/>
    </row>
    <row r="5" spans="1:25" ht="39.75" customHeight="1">
      <c r="A5" s="4"/>
      <c r="B5" s="249" t="s">
        <v>1004</v>
      </c>
      <c r="C5" s="113">
        <f>1-0.626</f>
        <v>0.374</v>
      </c>
      <c r="D5" s="113">
        <f>1-0.649</f>
        <v>0.35099999999999998</v>
      </c>
      <c r="G5" s="1"/>
      <c r="H5" s="1"/>
      <c r="I5" s="1"/>
      <c r="J5" s="1"/>
      <c r="K5" s="1"/>
      <c r="L5" s="1"/>
      <c r="M5" s="1"/>
      <c r="N5" s="1"/>
      <c r="O5" s="1"/>
      <c r="P5" s="1"/>
      <c r="Q5" s="1"/>
      <c r="R5" s="1"/>
      <c r="S5" s="1"/>
      <c r="T5" s="1"/>
      <c r="U5" s="1"/>
      <c r="V5" s="1"/>
      <c r="W5" s="1"/>
      <c r="X5" s="1"/>
      <c r="Y5" s="1"/>
    </row>
    <row r="6" spans="1:25" ht="12.75" customHeight="1">
      <c r="A6" s="4"/>
      <c r="B6" s="277" t="s">
        <v>478</v>
      </c>
      <c r="C6" s="362">
        <v>0.02</v>
      </c>
      <c r="D6" s="362">
        <v>0.02</v>
      </c>
      <c r="G6" s="1"/>
      <c r="H6" s="1"/>
      <c r="I6" s="1"/>
      <c r="J6" s="1"/>
      <c r="K6" s="1"/>
      <c r="L6" s="1"/>
      <c r="M6" s="1"/>
      <c r="N6" s="1"/>
      <c r="O6" s="1"/>
      <c r="P6" s="1"/>
      <c r="Q6" s="1"/>
      <c r="R6" s="1"/>
      <c r="S6" s="1"/>
      <c r="T6" s="1"/>
      <c r="U6" s="1"/>
      <c r="V6" s="1"/>
      <c r="W6" s="1"/>
      <c r="X6" s="1"/>
      <c r="Y6" s="1"/>
    </row>
    <row r="7" spans="1:25" ht="12.75" customHeight="1">
      <c r="A7" s="4"/>
      <c r="B7" s="277" t="s">
        <v>479</v>
      </c>
      <c r="C7" s="362">
        <v>0.02</v>
      </c>
      <c r="D7" s="362">
        <v>0.02</v>
      </c>
      <c r="G7" s="1"/>
      <c r="H7" s="1"/>
      <c r="I7" s="1"/>
      <c r="J7" s="1"/>
      <c r="K7" s="1"/>
      <c r="L7" s="1"/>
      <c r="M7" s="1"/>
      <c r="N7" s="1"/>
      <c r="O7" s="1"/>
      <c r="P7" s="1"/>
      <c r="Q7" s="1"/>
      <c r="R7" s="1"/>
      <c r="S7" s="1"/>
      <c r="T7" s="1"/>
      <c r="U7" s="1"/>
      <c r="V7" s="1"/>
      <c r="W7" s="1"/>
      <c r="X7" s="1"/>
      <c r="Y7" s="1"/>
    </row>
    <row r="8" spans="1:25" ht="24.75" customHeight="1">
      <c r="A8" s="4"/>
      <c r="B8" s="277" t="s">
        <v>480</v>
      </c>
      <c r="C8" s="362">
        <f>1-C9</f>
        <v>0.69399999999999995</v>
      </c>
      <c r="D8" s="362">
        <f>1-D9</f>
        <v>0.29000000000000004</v>
      </c>
      <c r="G8" s="1"/>
      <c r="H8" s="1"/>
      <c r="I8" s="1"/>
      <c r="J8" s="1"/>
      <c r="K8" s="1"/>
      <c r="L8" s="1"/>
      <c r="M8" s="1"/>
      <c r="N8" s="1"/>
      <c r="O8" s="1"/>
      <c r="P8" s="1"/>
      <c r="Q8" s="1"/>
      <c r="R8" s="1"/>
      <c r="S8" s="1"/>
      <c r="T8" s="1"/>
      <c r="U8" s="1"/>
      <c r="V8" s="1"/>
      <c r="W8" s="1"/>
      <c r="X8" s="1"/>
      <c r="Y8" s="1"/>
    </row>
    <row r="9" spans="1:25" ht="12.75" customHeight="1">
      <c r="A9" s="4"/>
      <c r="B9" s="277" t="s">
        <v>481</v>
      </c>
      <c r="C9" s="362">
        <v>0.30599999999999999</v>
      </c>
      <c r="D9" s="362">
        <v>0.71</v>
      </c>
      <c r="G9" s="1"/>
      <c r="H9" s="1"/>
      <c r="I9" s="1"/>
      <c r="J9" s="1"/>
      <c r="K9" s="1"/>
      <c r="L9" s="1"/>
      <c r="M9" s="1"/>
      <c r="N9" s="1"/>
      <c r="O9" s="1"/>
      <c r="P9" s="1"/>
      <c r="Q9" s="1"/>
      <c r="R9" s="1"/>
      <c r="S9" s="1"/>
      <c r="T9" s="1"/>
      <c r="U9" s="1"/>
      <c r="V9" s="1"/>
      <c r="W9" s="1"/>
      <c r="X9" s="1"/>
      <c r="Y9" s="1"/>
    </row>
    <row r="10" spans="1:25" ht="12.75" customHeight="1">
      <c r="A10" s="4"/>
      <c r="B10" s="277" t="s">
        <v>482</v>
      </c>
      <c r="C10" s="170">
        <v>0</v>
      </c>
      <c r="D10" s="170">
        <v>0.19400000000000001</v>
      </c>
      <c r="G10" s="1"/>
      <c r="H10" s="1"/>
      <c r="I10" s="1"/>
      <c r="J10" s="1"/>
      <c r="K10" s="1"/>
      <c r="L10" s="1"/>
      <c r="M10" s="1"/>
      <c r="N10" s="1"/>
      <c r="O10" s="1"/>
      <c r="P10" s="1"/>
      <c r="Q10" s="1"/>
      <c r="R10" s="1"/>
      <c r="S10" s="1"/>
      <c r="T10" s="1"/>
      <c r="U10" s="1"/>
      <c r="V10" s="1"/>
      <c r="W10" s="1"/>
      <c r="X10" s="1"/>
      <c r="Y10" s="1"/>
    </row>
    <row r="11" spans="1:25" ht="12.75" customHeight="1">
      <c r="A11" s="4"/>
      <c r="B11" s="277" t="s">
        <v>483</v>
      </c>
      <c r="C11" s="171">
        <v>18</v>
      </c>
      <c r="D11" s="171">
        <v>21.230700976042574</v>
      </c>
      <c r="G11" s="1"/>
      <c r="H11" s="1"/>
      <c r="I11" s="1"/>
      <c r="J11" s="1"/>
      <c r="K11" s="1"/>
      <c r="L11" s="1"/>
      <c r="M11" s="1"/>
      <c r="N11" s="1"/>
      <c r="O11" s="1"/>
      <c r="P11" s="1"/>
      <c r="Q11" s="1"/>
      <c r="R11" s="1"/>
      <c r="S11" s="1"/>
      <c r="T11" s="1"/>
      <c r="U11" s="1"/>
      <c r="V11" s="1"/>
      <c r="W11" s="1"/>
      <c r="X11" s="1"/>
      <c r="Y11" s="1"/>
    </row>
    <row r="12" spans="1:25" ht="12.75" customHeight="1">
      <c r="A12" s="4"/>
      <c r="B12" s="277" t="s">
        <v>484</v>
      </c>
      <c r="C12" s="171">
        <v>18</v>
      </c>
      <c r="D12" s="171">
        <v>22.719348910475144</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485</v>
      </c>
      <c r="B14" s="73" t="s">
        <v>486</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1191</v>
      </c>
      <c r="B16" s="84" t="s">
        <v>487</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1191</v>
      </c>
      <c r="B17" s="3" t="s">
        <v>488</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c r="B18" s="3" t="s">
        <v>489</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1191</v>
      </c>
      <c r="B19" s="3" t="s">
        <v>490</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1191</v>
      </c>
      <c r="B20" s="3" t="s">
        <v>491</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1191</v>
      </c>
      <c r="B21" s="465" t="s">
        <v>492</v>
      </c>
      <c r="C21" s="466"/>
      <c r="D21" s="466"/>
      <c r="E21" s="1"/>
      <c r="F21" s="1"/>
      <c r="G21" s="1"/>
      <c r="H21" s="1"/>
      <c r="I21" s="1"/>
      <c r="J21" s="1"/>
      <c r="K21" s="1"/>
      <c r="L21" s="1"/>
      <c r="M21" s="1"/>
      <c r="N21" s="1"/>
      <c r="O21" s="1"/>
      <c r="P21" s="1"/>
      <c r="Q21" s="1"/>
      <c r="R21" s="1"/>
      <c r="S21" s="1"/>
      <c r="T21" s="1"/>
      <c r="U21" s="1"/>
      <c r="V21" s="1"/>
      <c r="W21" s="1"/>
      <c r="X21" s="1"/>
      <c r="Y21" s="1"/>
    </row>
    <row r="22" spans="1:25" ht="12.75" customHeight="1">
      <c r="A22" s="15"/>
      <c r="B22" s="3" t="s">
        <v>493</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1191</v>
      </c>
      <c r="B23" s="3" t="s">
        <v>494</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c r="B24" s="3" t="s">
        <v>495</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1191</v>
      </c>
      <c r="B25" s="3" t="s">
        <v>496</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1191</v>
      </c>
      <c r="B26" s="3" t="s">
        <v>497</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c r="B27" s="3" t="s">
        <v>498</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499</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c r="B29" s="3" t="s">
        <v>500</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1191</v>
      </c>
      <c r="B30" s="3" t="s">
        <v>501</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1191</v>
      </c>
      <c r="B31" s="3" t="s">
        <v>502</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1191</v>
      </c>
      <c r="B32" s="3" t="s">
        <v>503</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504</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c r="B34" s="3" t="s">
        <v>505</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c r="B35" s="3" t="s">
        <v>506</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507</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508</v>
      </c>
      <c r="B38" s="467" t="s">
        <v>509</v>
      </c>
      <c r="C38" s="400"/>
      <c r="D38" s="400"/>
      <c r="E38" s="400"/>
      <c r="F38" s="400"/>
      <c r="G38" s="1"/>
      <c r="H38" s="1"/>
      <c r="I38" s="1"/>
      <c r="J38" s="1"/>
      <c r="K38" s="1"/>
      <c r="L38" s="1"/>
      <c r="M38" s="1"/>
      <c r="N38" s="1"/>
      <c r="O38" s="1"/>
      <c r="P38" s="1"/>
      <c r="Q38" s="1"/>
      <c r="R38" s="1"/>
      <c r="S38" s="1"/>
      <c r="T38" s="1"/>
      <c r="U38" s="1"/>
      <c r="V38" s="1"/>
      <c r="W38" s="1"/>
      <c r="X38" s="1"/>
      <c r="Y38" s="1"/>
    </row>
    <row r="39" spans="1:25" s="282" customFormat="1" ht="43.05" customHeight="1">
      <c r="A39" s="47"/>
      <c r="B39" s="120" t="s">
        <v>1068</v>
      </c>
      <c r="C39" s="321" t="s">
        <v>510</v>
      </c>
      <c r="D39" s="172" t="s">
        <v>511</v>
      </c>
      <c r="E39" s="251" t="s">
        <v>512</v>
      </c>
      <c r="F39" s="251" t="s">
        <v>513</v>
      </c>
      <c r="G39" s="281"/>
      <c r="H39" s="90"/>
      <c r="I39" s="90"/>
      <c r="J39" s="90"/>
      <c r="K39" s="90"/>
      <c r="L39" s="90"/>
      <c r="M39" s="90"/>
      <c r="N39" s="90"/>
      <c r="O39" s="90"/>
      <c r="P39" s="90"/>
      <c r="Q39" s="90"/>
      <c r="R39" s="90"/>
      <c r="S39" s="90"/>
      <c r="T39" s="90"/>
      <c r="U39" s="90"/>
      <c r="V39" s="90"/>
      <c r="W39" s="90"/>
      <c r="X39" s="90"/>
      <c r="Y39" s="90"/>
    </row>
    <row r="40" spans="1:25" ht="12.75" customHeight="1">
      <c r="A40" s="4"/>
      <c r="B40" s="337" t="s">
        <v>514</v>
      </c>
      <c r="C40" s="338"/>
      <c r="D40" s="278"/>
      <c r="E40" s="160" t="s">
        <v>1205</v>
      </c>
      <c r="F40" s="252" t="s">
        <v>1212</v>
      </c>
      <c r="G40" s="248"/>
      <c r="H40" s="1"/>
      <c r="I40" s="1"/>
      <c r="J40" s="1"/>
      <c r="K40" s="1"/>
      <c r="L40" s="1"/>
      <c r="M40" s="1"/>
      <c r="N40" s="1"/>
      <c r="O40" s="1"/>
      <c r="P40" s="1"/>
      <c r="Q40" s="1"/>
      <c r="R40" s="1"/>
      <c r="S40" s="1"/>
      <c r="T40" s="1"/>
      <c r="U40" s="1"/>
      <c r="V40" s="1"/>
      <c r="W40" s="1"/>
      <c r="X40" s="1"/>
      <c r="Y40" s="1"/>
    </row>
    <row r="41" spans="1:25" ht="12.75" customHeight="1">
      <c r="A41" s="4"/>
      <c r="B41" s="337" t="s">
        <v>515</v>
      </c>
      <c r="C41" s="338"/>
      <c r="D41" s="278"/>
      <c r="E41" s="160"/>
      <c r="F41" s="252"/>
      <c r="G41" s="248"/>
      <c r="H41" s="1"/>
      <c r="I41" s="1"/>
      <c r="J41" s="1"/>
      <c r="K41" s="1"/>
      <c r="L41" s="1"/>
      <c r="M41" s="1"/>
      <c r="N41" s="1"/>
      <c r="O41" s="1"/>
      <c r="P41" s="1"/>
      <c r="Q41" s="1"/>
      <c r="R41" s="1"/>
      <c r="S41" s="1"/>
      <c r="T41" s="1"/>
      <c r="U41" s="1"/>
      <c r="V41" s="1"/>
      <c r="W41" s="1"/>
      <c r="X41" s="1"/>
      <c r="Y41" s="1"/>
    </row>
    <row r="42" spans="1:25" ht="12.75" customHeight="1">
      <c r="A42" s="4"/>
      <c r="B42" s="337" t="s">
        <v>516</v>
      </c>
      <c r="C42" s="338"/>
      <c r="D42" s="278"/>
      <c r="E42" s="160"/>
      <c r="F42" s="252"/>
      <c r="G42" s="248"/>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55" customHeight="1">
      <c r="A44" s="4" t="s">
        <v>517</v>
      </c>
      <c r="B44" s="224" t="s">
        <v>1002</v>
      </c>
      <c r="G44" s="1"/>
      <c r="H44" s="1"/>
      <c r="I44" s="1"/>
      <c r="J44" s="1"/>
      <c r="K44" s="1"/>
      <c r="L44" s="1"/>
      <c r="M44" s="1"/>
      <c r="N44" s="1"/>
      <c r="O44" s="1"/>
      <c r="P44" s="1"/>
      <c r="Q44" s="1"/>
      <c r="R44" s="1"/>
      <c r="S44" s="1"/>
      <c r="T44" s="1"/>
      <c r="U44" s="1"/>
      <c r="V44" s="1"/>
      <c r="W44" s="1"/>
      <c r="X44" s="1"/>
      <c r="Y44" s="1"/>
    </row>
    <row r="45" spans="1:25" ht="12.75" customHeight="1">
      <c r="A45" s="15" t="s">
        <v>1191</v>
      </c>
      <c r="B45" s="3" t="s">
        <v>518</v>
      </c>
      <c r="C45" s="173"/>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519</v>
      </c>
      <c r="C46" s="173"/>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1191</v>
      </c>
      <c r="B47" s="3" t="s">
        <v>520</v>
      </c>
      <c r="C47" s="173"/>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63" t="s">
        <v>521</v>
      </c>
      <c r="C48" s="464"/>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1191</v>
      </c>
      <c r="B49" s="463" t="s">
        <v>522</v>
      </c>
      <c r="C49" s="464"/>
      <c r="D49" s="16"/>
      <c r="E49" s="1"/>
      <c r="F49" s="1"/>
      <c r="G49" s="1"/>
      <c r="H49" s="1"/>
      <c r="I49" s="1"/>
      <c r="J49" s="1"/>
      <c r="K49" s="1"/>
      <c r="L49" s="1"/>
      <c r="M49" s="1"/>
      <c r="N49" s="1"/>
      <c r="O49" s="1"/>
      <c r="P49" s="1"/>
      <c r="Q49" s="1"/>
      <c r="R49" s="1"/>
      <c r="S49" s="1"/>
      <c r="T49" s="1"/>
      <c r="U49" s="1"/>
      <c r="V49" s="1"/>
      <c r="W49" s="1"/>
      <c r="X49" s="1"/>
      <c r="Y49" s="1"/>
    </row>
    <row r="50" spans="1:25" ht="13.5" customHeight="1">
      <c r="A50" s="15" t="s">
        <v>1191</v>
      </c>
      <c r="B50" s="463" t="s">
        <v>523</v>
      </c>
      <c r="C50" s="464"/>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63" t="s">
        <v>524</v>
      </c>
      <c r="C51" s="464"/>
      <c r="D51" s="464"/>
      <c r="E51" s="1"/>
      <c r="F51" s="1"/>
      <c r="G51" s="1"/>
      <c r="H51" s="1"/>
      <c r="I51" s="1"/>
      <c r="J51" s="1"/>
      <c r="K51" s="1"/>
      <c r="L51" s="1"/>
      <c r="M51" s="1"/>
      <c r="N51" s="1"/>
      <c r="O51" s="1"/>
      <c r="P51" s="1"/>
      <c r="Q51" s="1"/>
      <c r="R51" s="1"/>
      <c r="S51" s="1"/>
      <c r="T51" s="1"/>
      <c r="U51" s="1"/>
      <c r="V51" s="1"/>
      <c r="W51" s="1"/>
      <c r="X51" s="1"/>
      <c r="Y51" s="1"/>
    </row>
    <row r="52" spans="1:25" ht="12.75" customHeight="1">
      <c r="A52" s="15"/>
      <c r="B52" s="3" t="s">
        <v>525</v>
      </c>
      <c r="C52" s="173"/>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526</v>
      </c>
      <c r="C53" s="173"/>
      <c r="D53" s="16"/>
      <c r="E53" s="1"/>
      <c r="F53" s="1"/>
      <c r="G53" s="1"/>
      <c r="H53" s="1"/>
      <c r="I53" s="1"/>
      <c r="J53" s="1"/>
      <c r="K53" s="1"/>
      <c r="L53" s="1"/>
      <c r="M53" s="1"/>
      <c r="N53" s="1"/>
      <c r="O53" s="1"/>
      <c r="P53" s="1"/>
      <c r="Q53" s="1"/>
      <c r="R53" s="1"/>
      <c r="S53" s="1"/>
      <c r="T53" s="1"/>
      <c r="U53" s="1"/>
      <c r="V53" s="1"/>
      <c r="W53" s="1"/>
      <c r="X53" s="1"/>
      <c r="Y53" s="1"/>
    </row>
    <row r="54" spans="1:25" ht="12.75" customHeight="1">
      <c r="A54" s="15"/>
      <c r="B54" s="3" t="s">
        <v>527</v>
      </c>
      <c r="C54" s="173"/>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528</v>
      </c>
      <c r="C55" s="173"/>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529</v>
      </c>
      <c r="C56" s="173"/>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530</v>
      </c>
      <c r="C57" s="173"/>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51"/>
      <c r="C59" s="451"/>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conditionalFormatting sqref="C6:D9">
    <cfRule type="cellIs" dxfId="0" priority="1" operator="greaterThan">
      <formula>1</formula>
    </cfRule>
  </conditionalFormatting>
  <dataValidations count="1">
    <dataValidation type="decimal" allowBlank="1" showInputMessage="1" showErrorMessage="1" sqref="C6:D9" xr:uid="{D0314F6C-CC5C-4C25-9C5E-A4AB0A29F8E9}">
      <formula1>0</formula1>
      <formula2>100</formula2>
    </dataValidation>
  </dataValidation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00"/>
  </sheetPr>
  <dimension ref="A1:Z1001"/>
  <sheetViews>
    <sheetView showGridLines="0" zoomScaleNormal="100" workbookViewId="0">
      <selection activeCell="E35" sqref="E35"/>
    </sheetView>
  </sheetViews>
  <sheetFormatPr defaultColWidth="12.59765625" defaultRowHeight="15" customHeight="1"/>
  <cols>
    <col min="1" max="1" width="3.796875" customWidth="1"/>
    <col min="2" max="2" width="31.796875" customWidth="1"/>
    <col min="3" max="5" width="18.796875" customWidth="1"/>
    <col min="6" max="6" width="0.796875" customWidth="1"/>
    <col min="7" max="26" width="8.59765625" customWidth="1"/>
  </cols>
  <sheetData>
    <row r="1" spans="1:26" ht="12.75" customHeight="1">
      <c r="A1" s="388" t="s">
        <v>531</v>
      </c>
      <c r="B1" s="389"/>
      <c r="C1" s="389"/>
      <c r="D1" s="389"/>
      <c r="E1" s="390"/>
      <c r="F1" s="1"/>
      <c r="G1" s="1"/>
      <c r="H1" s="1"/>
      <c r="I1" s="1"/>
      <c r="J1" s="1"/>
      <c r="K1" s="1"/>
      <c r="L1" s="1"/>
      <c r="M1" s="1"/>
      <c r="N1" s="1"/>
      <c r="O1" s="1"/>
      <c r="P1" s="1"/>
      <c r="Q1" s="1"/>
      <c r="R1" s="1"/>
      <c r="S1" s="1"/>
      <c r="T1" s="1"/>
      <c r="U1" s="1"/>
      <c r="V1" s="1"/>
      <c r="W1" s="1"/>
      <c r="X1" s="1"/>
      <c r="Y1" s="1"/>
      <c r="Z1" s="1"/>
    </row>
    <row r="2" spans="1:26" ht="6.75" customHeight="1">
      <c r="A2" s="165"/>
      <c r="B2" s="165"/>
      <c r="C2" s="165"/>
      <c r="D2" s="165"/>
      <c r="E2" s="165"/>
      <c r="F2" s="1"/>
      <c r="G2" s="1"/>
      <c r="H2" s="1"/>
      <c r="I2" s="1"/>
      <c r="J2" s="1"/>
      <c r="K2" s="1"/>
      <c r="L2" s="1"/>
      <c r="M2" s="1"/>
      <c r="N2" s="1"/>
      <c r="O2" s="1"/>
      <c r="P2" s="1"/>
      <c r="Q2" s="1"/>
      <c r="R2" s="1"/>
      <c r="S2" s="1"/>
      <c r="T2" s="1"/>
      <c r="U2" s="1"/>
      <c r="V2" s="1"/>
      <c r="W2" s="1"/>
      <c r="X2" s="1"/>
      <c r="Y2" s="1"/>
      <c r="Z2" s="1"/>
    </row>
    <row r="3" spans="1:26" ht="12.75" customHeight="1">
      <c r="A3" s="4" t="s">
        <v>532</v>
      </c>
      <c r="B3" s="154" t="s">
        <v>533</v>
      </c>
      <c r="C3" s="154"/>
      <c r="D3" s="154"/>
      <c r="E3" s="154"/>
      <c r="F3" s="1"/>
      <c r="G3" s="1"/>
      <c r="H3" s="1"/>
      <c r="I3" s="1"/>
      <c r="J3" s="1"/>
      <c r="K3" s="1"/>
      <c r="L3" s="1"/>
      <c r="M3" s="1"/>
      <c r="N3" s="1"/>
      <c r="O3" s="1"/>
      <c r="P3" s="1"/>
      <c r="Q3" s="1"/>
      <c r="R3" s="1"/>
      <c r="S3" s="1"/>
      <c r="T3" s="1"/>
      <c r="U3" s="1"/>
      <c r="V3" s="1"/>
      <c r="W3" s="1"/>
      <c r="X3" s="1"/>
      <c r="Y3" s="1"/>
      <c r="Z3" s="1"/>
    </row>
    <row r="4" spans="1:26" ht="12.75" customHeight="1">
      <c r="A4" s="2"/>
      <c r="B4" s="460" t="s">
        <v>1213</v>
      </c>
      <c r="C4" s="400"/>
      <c r="D4" s="400"/>
      <c r="E4" s="400"/>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22" t="s">
        <v>1186</v>
      </c>
      <c r="C6" s="387"/>
      <c r="D6" s="387"/>
      <c r="E6" s="387"/>
      <c r="F6" s="387"/>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c r="B8" s="402" t="s">
        <v>1136</v>
      </c>
      <c r="C8" s="387"/>
      <c r="D8" s="387"/>
      <c r="E8" s="387"/>
      <c r="F8" s="387"/>
      <c r="G8" s="64"/>
      <c r="H8" s="64"/>
      <c r="I8" s="64"/>
      <c r="J8" s="64"/>
      <c r="K8" s="64"/>
      <c r="L8" s="64"/>
      <c r="M8" s="64"/>
      <c r="N8" s="64"/>
      <c r="O8" s="64"/>
      <c r="P8" s="64"/>
      <c r="Q8" s="64"/>
      <c r="R8" s="64"/>
      <c r="S8" s="64"/>
      <c r="T8" s="64"/>
      <c r="U8" s="64"/>
      <c r="V8" s="64"/>
      <c r="W8" s="64"/>
      <c r="X8" s="64"/>
      <c r="Y8" s="64"/>
      <c r="Z8" s="64"/>
    </row>
    <row r="9" spans="1:26" ht="13.5" customHeight="1">
      <c r="A9" s="2"/>
      <c r="B9" s="387"/>
      <c r="C9" s="387"/>
      <c r="D9" s="387"/>
      <c r="E9" s="387"/>
      <c r="F9" s="387"/>
      <c r="G9" s="64"/>
      <c r="H9" s="64"/>
      <c r="I9" s="64"/>
      <c r="J9" s="64"/>
      <c r="K9" s="64"/>
      <c r="L9" s="64"/>
      <c r="M9" s="64"/>
      <c r="N9" s="64"/>
      <c r="O9" s="64"/>
      <c r="P9" s="64"/>
      <c r="Q9" s="64"/>
      <c r="R9" s="64"/>
      <c r="S9" s="64"/>
      <c r="T9" s="64"/>
      <c r="U9" s="64"/>
      <c r="V9" s="64"/>
      <c r="W9" s="64"/>
      <c r="X9" s="64"/>
      <c r="Y9" s="64"/>
      <c r="Z9" s="64"/>
    </row>
    <row r="10" spans="1:26" ht="12.75" customHeight="1">
      <c r="A10" s="2"/>
      <c r="B10" s="387"/>
      <c r="C10" s="387"/>
      <c r="D10" s="387"/>
      <c r="E10" s="387"/>
      <c r="F10" s="387"/>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28"/>
      <c r="C11" s="400"/>
      <c r="D11" s="400"/>
      <c r="E11" s="400"/>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534</v>
      </c>
      <c r="B13" s="437" t="s">
        <v>1079</v>
      </c>
      <c r="C13" s="387"/>
      <c r="D13" s="387"/>
      <c r="E13" s="387"/>
      <c r="F13" s="1"/>
      <c r="G13" s="1"/>
      <c r="H13" s="1"/>
      <c r="I13" s="1"/>
      <c r="J13" s="1"/>
      <c r="K13" s="1"/>
      <c r="L13" s="1"/>
      <c r="M13" s="1"/>
      <c r="N13" s="1"/>
      <c r="O13" s="1"/>
      <c r="P13" s="1"/>
      <c r="Q13" s="1"/>
      <c r="R13" s="1"/>
      <c r="S13" s="1"/>
      <c r="T13" s="1"/>
      <c r="U13" s="1"/>
      <c r="V13" s="1"/>
      <c r="W13" s="1"/>
      <c r="X13" s="1"/>
      <c r="Y13" s="1"/>
      <c r="Z13" s="1"/>
    </row>
    <row r="14" spans="1:26" ht="39" customHeight="1">
      <c r="A14" s="4"/>
      <c r="B14" s="433" t="s">
        <v>1137</v>
      </c>
      <c r="C14" s="387"/>
      <c r="D14" s="387"/>
      <c r="E14" s="387"/>
      <c r="F14" s="1"/>
      <c r="G14" s="1"/>
      <c r="H14" s="1"/>
      <c r="I14" s="1"/>
      <c r="J14" s="1"/>
      <c r="K14" s="1"/>
      <c r="L14" s="1"/>
      <c r="M14" s="1"/>
      <c r="N14" s="1"/>
      <c r="O14" s="1"/>
      <c r="P14" s="1"/>
      <c r="Q14" s="1"/>
      <c r="R14" s="1"/>
      <c r="S14" s="1"/>
      <c r="T14" s="1"/>
      <c r="U14" s="1"/>
      <c r="V14" s="1"/>
      <c r="W14" s="1"/>
      <c r="X14" s="1"/>
      <c r="Y14" s="1"/>
      <c r="Z14" s="1"/>
    </row>
    <row r="15" spans="1:26" ht="28.5" customHeight="1">
      <c r="A15" s="4"/>
      <c r="B15" s="437" t="s">
        <v>535</v>
      </c>
      <c r="C15" s="387"/>
      <c r="D15" s="387"/>
      <c r="E15" s="387"/>
      <c r="F15" s="387"/>
      <c r="G15" s="107"/>
      <c r="H15" s="107"/>
      <c r="I15" s="107"/>
      <c r="J15" s="107"/>
      <c r="K15" s="107"/>
      <c r="L15" s="107"/>
      <c r="M15" s="107"/>
      <c r="N15" s="107"/>
      <c r="O15" s="107"/>
      <c r="P15" s="107"/>
      <c r="Q15" s="107"/>
      <c r="R15" s="107"/>
      <c r="S15" s="107"/>
      <c r="T15" s="107"/>
      <c r="U15" s="107"/>
      <c r="V15" s="107"/>
      <c r="W15" s="107"/>
      <c r="X15" s="107"/>
      <c r="Y15" s="107"/>
      <c r="Z15" s="107"/>
    </row>
    <row r="16" spans="1:26" ht="15" customHeight="1">
      <c r="A16" s="4"/>
      <c r="B16" s="433" t="s">
        <v>1087</v>
      </c>
      <c r="C16" s="387"/>
      <c r="D16" s="387"/>
      <c r="E16" s="387"/>
      <c r="F16" s="387"/>
      <c r="G16" s="107"/>
      <c r="H16" s="107"/>
      <c r="I16" s="107"/>
      <c r="J16" s="107"/>
      <c r="K16" s="107"/>
      <c r="L16" s="107"/>
      <c r="M16" s="107"/>
      <c r="N16" s="107"/>
      <c r="O16" s="107"/>
      <c r="P16" s="107"/>
      <c r="Q16" s="107"/>
      <c r="R16" s="107"/>
      <c r="S16" s="107"/>
      <c r="T16" s="107"/>
      <c r="U16" s="107"/>
      <c r="V16" s="107"/>
      <c r="W16" s="107"/>
      <c r="X16" s="107"/>
      <c r="Y16" s="107"/>
      <c r="Z16" s="107"/>
    </row>
    <row r="17" spans="1:26" ht="28.5" customHeight="1">
      <c r="A17" s="4"/>
      <c r="B17" s="437" t="s">
        <v>536</v>
      </c>
      <c r="C17" s="387"/>
      <c r="D17" s="387"/>
      <c r="E17" s="387"/>
      <c r="F17" s="387"/>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4"/>
      <c r="B18" s="433" t="s">
        <v>537</v>
      </c>
      <c r="C18" s="387"/>
      <c r="D18" s="387"/>
      <c r="E18" s="387"/>
      <c r="F18" s="387"/>
      <c r="G18" s="107"/>
      <c r="H18" s="107"/>
      <c r="I18" s="107"/>
      <c r="J18" s="107"/>
      <c r="K18" s="107"/>
      <c r="L18" s="107"/>
      <c r="M18" s="107"/>
      <c r="N18" s="107"/>
      <c r="O18" s="107"/>
      <c r="P18" s="107"/>
      <c r="Q18" s="107"/>
      <c r="R18" s="107"/>
      <c r="S18" s="107"/>
      <c r="T18" s="107"/>
      <c r="U18" s="107"/>
      <c r="V18" s="107"/>
      <c r="W18" s="107"/>
      <c r="X18" s="107"/>
      <c r="Y18" s="107"/>
      <c r="Z18" s="107"/>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534</v>
      </c>
      <c r="B20" s="286" t="s">
        <v>539</v>
      </c>
      <c r="C20" s="287" t="s">
        <v>538</v>
      </c>
      <c r="D20" s="287"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540</v>
      </c>
      <c r="C21" s="174">
        <v>48022</v>
      </c>
      <c r="D21" s="174">
        <v>48022</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5" t="s">
        <v>541</v>
      </c>
      <c r="C23" s="287" t="s">
        <v>538</v>
      </c>
      <c r="D23" s="287"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542</v>
      </c>
      <c r="C24" s="174"/>
      <c r="D24" s="174"/>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543</v>
      </c>
      <c r="C25" s="174"/>
      <c r="D25" s="174"/>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544</v>
      </c>
      <c r="C26" s="174"/>
      <c r="D26" s="174"/>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1020</v>
      </c>
      <c r="C27" s="174"/>
      <c r="D27" s="174"/>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3"/>
      <c r="C28" s="284"/>
      <c r="D28" s="285"/>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6" t="s">
        <v>545</v>
      </c>
      <c r="C29" s="287" t="s">
        <v>538</v>
      </c>
      <c r="D29" s="287"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1069</v>
      </c>
      <c r="C30" s="174">
        <f>1228+200</f>
        <v>1428</v>
      </c>
      <c r="D30" s="174">
        <f>1228+0</f>
        <v>1228</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1088</v>
      </c>
      <c r="C31" s="174">
        <f>SUM(C32:C33)</f>
        <v>16387.154999999999</v>
      </c>
      <c r="D31" s="174">
        <f>SUM(D32:D33)</f>
        <v>16387.154999999999</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1082</v>
      </c>
      <c r="C32" s="174">
        <v>7701.4350000000004</v>
      </c>
      <c r="D32" s="174">
        <v>7701.4350000000004</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1083</v>
      </c>
      <c r="C33" s="174">
        <v>8685.7199999999993</v>
      </c>
      <c r="D33" s="174">
        <v>8685.7199999999993</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402" t="s">
        <v>1080</v>
      </c>
      <c r="C35" s="387"/>
      <c r="D35" s="387"/>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7"/>
      <c r="E36" s="1"/>
      <c r="F36" s="1"/>
      <c r="G36" s="1"/>
      <c r="H36" s="1"/>
      <c r="I36" s="1"/>
      <c r="J36" s="1"/>
      <c r="K36" s="1"/>
      <c r="L36" s="1"/>
      <c r="M36" s="1"/>
      <c r="N36" s="1"/>
      <c r="O36" s="1"/>
      <c r="P36" s="1"/>
      <c r="Q36" s="1"/>
      <c r="R36" s="1"/>
      <c r="S36" s="1"/>
      <c r="T36" s="1"/>
      <c r="U36" s="1"/>
      <c r="V36" s="1"/>
      <c r="W36" s="1"/>
      <c r="X36" s="1"/>
      <c r="Y36" s="1"/>
      <c r="Z36" s="1"/>
    </row>
    <row r="37" spans="1:26" ht="41.25" customHeight="1">
      <c r="A37" s="4"/>
      <c r="B37" s="3" t="s">
        <v>333</v>
      </c>
      <c r="C37" s="428" t="s">
        <v>1214</v>
      </c>
      <c r="D37" s="400"/>
      <c r="E37" s="400"/>
      <c r="F37" s="1"/>
      <c r="G37" s="1"/>
      <c r="H37" s="1"/>
      <c r="I37" s="1"/>
      <c r="J37" s="1"/>
      <c r="K37" s="1"/>
      <c r="L37" s="1"/>
      <c r="M37" s="1"/>
      <c r="N37" s="1"/>
      <c r="O37" s="1"/>
      <c r="P37" s="1"/>
      <c r="Q37" s="1"/>
      <c r="R37" s="1"/>
      <c r="S37" s="1"/>
      <c r="T37" s="1"/>
      <c r="U37" s="1"/>
      <c r="V37" s="1"/>
      <c r="W37" s="1"/>
      <c r="X37" s="1"/>
      <c r="Y37" s="1"/>
      <c r="Z37" s="1"/>
    </row>
    <row r="38" spans="1:26" ht="12.75" customHeight="1">
      <c r="A38" s="4"/>
      <c r="B38" s="402"/>
      <c r="C38" s="387"/>
      <c r="D38" s="387"/>
      <c r="E38" s="387"/>
      <c r="F38" s="387"/>
      <c r="G38" s="3"/>
      <c r="H38" s="3"/>
      <c r="I38" s="3"/>
      <c r="J38" s="3"/>
      <c r="K38" s="3"/>
      <c r="L38" s="3"/>
      <c r="M38" s="3"/>
      <c r="N38" s="3"/>
      <c r="O38" s="3"/>
      <c r="P38" s="3"/>
      <c r="Q38" s="3"/>
      <c r="R38" s="3"/>
      <c r="S38" s="3"/>
      <c r="T38" s="3"/>
      <c r="U38" s="3"/>
      <c r="V38" s="3"/>
      <c r="W38" s="3"/>
      <c r="X38" s="3"/>
      <c r="Y38" s="3"/>
      <c r="Z38" s="3"/>
    </row>
    <row r="39" spans="1:26" ht="12.75" customHeight="1">
      <c r="A39" s="2"/>
      <c r="B39" s="423"/>
      <c r="C39" s="387"/>
      <c r="D39" s="66" t="s">
        <v>546</v>
      </c>
      <c r="E39" s="66" t="s">
        <v>547</v>
      </c>
      <c r="F39" s="1"/>
      <c r="G39" s="1"/>
      <c r="H39" s="1"/>
      <c r="I39" s="1"/>
      <c r="J39" s="1"/>
      <c r="K39" s="1"/>
      <c r="L39" s="1"/>
      <c r="M39" s="1"/>
      <c r="N39" s="1"/>
      <c r="O39" s="1"/>
      <c r="P39" s="1"/>
      <c r="Q39" s="1"/>
      <c r="R39" s="1"/>
      <c r="S39" s="1"/>
      <c r="T39" s="1"/>
      <c r="U39" s="1"/>
      <c r="V39" s="1"/>
      <c r="W39" s="1"/>
      <c r="X39" s="1"/>
      <c r="Y39" s="1"/>
      <c r="Z39" s="1"/>
    </row>
    <row r="40" spans="1:26" ht="25.5" customHeight="1">
      <c r="A40" s="4" t="s">
        <v>548</v>
      </c>
      <c r="B40" s="468" t="s">
        <v>549</v>
      </c>
      <c r="C40" s="469"/>
      <c r="D40" s="171">
        <v>12</v>
      </c>
      <c r="E40" s="171">
        <v>21</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23"/>
      <c r="C42" s="387"/>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550</v>
      </c>
      <c r="B43" s="468" t="s">
        <v>551</v>
      </c>
      <c r="C43" s="469"/>
      <c r="D43" s="160"/>
      <c r="E43" s="160" t="s">
        <v>1191</v>
      </c>
      <c r="F43" s="1"/>
      <c r="G43" s="1"/>
      <c r="H43" s="1"/>
      <c r="I43" s="1"/>
      <c r="J43" s="1"/>
      <c r="K43" s="1"/>
      <c r="L43" s="1"/>
      <c r="M43" s="1"/>
      <c r="N43" s="1"/>
      <c r="O43" s="1"/>
      <c r="P43" s="1"/>
      <c r="Q43" s="1"/>
      <c r="R43" s="1"/>
      <c r="S43" s="1"/>
      <c r="T43" s="1"/>
      <c r="U43" s="1"/>
      <c r="V43" s="1"/>
      <c r="W43" s="1"/>
      <c r="X43" s="1"/>
      <c r="Y43" s="1"/>
      <c r="Z43" s="1"/>
    </row>
    <row r="44" spans="1:26" ht="28.5" customHeight="1">
      <c r="A44" s="4" t="s">
        <v>552</v>
      </c>
      <c r="B44" s="402" t="s">
        <v>553</v>
      </c>
      <c r="C44" s="387"/>
      <c r="D44" s="160" t="s">
        <v>1191</v>
      </c>
      <c r="E44" s="178"/>
      <c r="F44" s="1"/>
      <c r="G44" s="1"/>
      <c r="H44" s="1"/>
      <c r="I44" s="1"/>
      <c r="J44" s="1"/>
      <c r="K44" s="1"/>
      <c r="L44" s="1"/>
      <c r="M44" s="1"/>
      <c r="N44" s="1"/>
      <c r="O44" s="1"/>
      <c r="P44" s="1"/>
      <c r="Q44" s="1"/>
      <c r="R44" s="1"/>
      <c r="S44" s="1"/>
      <c r="T44" s="1"/>
      <c r="U44" s="1"/>
      <c r="V44" s="1"/>
      <c r="W44" s="1"/>
      <c r="X44" s="1"/>
      <c r="Y44" s="1"/>
      <c r="Z44" s="1"/>
    </row>
    <row r="45" spans="1:26" ht="28.5" customHeight="1">
      <c r="A45" s="4"/>
      <c r="B45" s="402" t="s">
        <v>554</v>
      </c>
      <c r="C45" s="387"/>
      <c r="D45" s="179">
        <v>0.2</v>
      </c>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70"/>
      <c r="C46" s="387"/>
      <c r="D46" s="387"/>
      <c r="E46" s="387"/>
      <c r="F46" s="1"/>
      <c r="G46" s="1"/>
      <c r="H46" s="1"/>
      <c r="I46" s="1"/>
      <c r="J46" s="1"/>
      <c r="K46" s="1"/>
      <c r="L46" s="1"/>
      <c r="M46" s="1"/>
      <c r="N46" s="1"/>
      <c r="O46" s="1"/>
      <c r="P46" s="1"/>
      <c r="Q46" s="1"/>
      <c r="R46" s="1"/>
      <c r="S46" s="1"/>
      <c r="T46" s="1"/>
      <c r="U46" s="1"/>
      <c r="V46" s="1"/>
      <c r="W46" s="1"/>
      <c r="X46" s="1"/>
      <c r="Y46" s="1"/>
      <c r="Z46" s="1"/>
    </row>
    <row r="47" spans="1:26" ht="19.5" customHeight="1">
      <c r="A47" s="4" t="s">
        <v>555</v>
      </c>
      <c r="B47" s="406" t="s">
        <v>556</v>
      </c>
      <c r="C47" s="400"/>
      <c r="D47" s="400"/>
      <c r="E47" s="400"/>
      <c r="F47" s="1"/>
      <c r="G47" s="1"/>
      <c r="H47" s="1"/>
      <c r="I47" s="1"/>
      <c r="J47" s="1"/>
      <c r="K47" s="1"/>
      <c r="L47" s="1"/>
      <c r="M47" s="1"/>
      <c r="N47" s="1"/>
      <c r="O47" s="1"/>
      <c r="P47" s="1"/>
      <c r="Q47" s="1"/>
      <c r="R47" s="1"/>
      <c r="S47" s="1"/>
      <c r="T47" s="1"/>
      <c r="U47" s="1"/>
      <c r="V47" s="1"/>
      <c r="W47" s="1"/>
      <c r="X47" s="1"/>
      <c r="Y47" s="1"/>
      <c r="Z47" s="1"/>
    </row>
    <row r="48" spans="1:26" ht="12.75" customHeight="1">
      <c r="A48" s="4"/>
      <c r="B48" s="159"/>
      <c r="C48" s="120" t="s">
        <v>557</v>
      </c>
      <c r="D48" s="120" t="s">
        <v>558</v>
      </c>
      <c r="E48" s="120" t="s">
        <v>559</v>
      </c>
      <c r="F48" s="1"/>
      <c r="G48" s="1"/>
      <c r="H48" s="1"/>
      <c r="I48" s="1"/>
      <c r="J48" s="1"/>
      <c r="K48" s="1"/>
      <c r="L48" s="1"/>
      <c r="M48" s="1"/>
      <c r="N48" s="1"/>
      <c r="O48" s="1"/>
      <c r="P48" s="1"/>
      <c r="Q48" s="1"/>
      <c r="R48" s="1"/>
      <c r="S48" s="1"/>
      <c r="T48" s="1"/>
      <c r="U48" s="1"/>
      <c r="V48" s="1"/>
      <c r="W48" s="1"/>
      <c r="X48" s="1"/>
      <c r="Y48" s="1"/>
      <c r="Z48" s="1"/>
    </row>
    <row r="49" spans="1:26" ht="12.75" customHeight="1">
      <c r="A49" s="4"/>
      <c r="B49" s="115" t="s">
        <v>560</v>
      </c>
      <c r="C49" s="174">
        <v>1600</v>
      </c>
      <c r="D49" s="174">
        <v>1600</v>
      </c>
      <c r="E49" s="174">
        <v>1600</v>
      </c>
      <c r="F49" s="1"/>
      <c r="G49" s="1"/>
      <c r="H49" s="1"/>
      <c r="I49" s="1"/>
      <c r="J49" s="1"/>
      <c r="K49" s="1"/>
      <c r="L49" s="1"/>
      <c r="M49" s="1"/>
      <c r="N49" s="1"/>
      <c r="O49" s="1"/>
      <c r="P49" s="1"/>
      <c r="Q49" s="1"/>
      <c r="R49" s="1"/>
      <c r="S49" s="1"/>
      <c r="T49" s="1"/>
      <c r="U49" s="1"/>
      <c r="V49" s="1"/>
      <c r="W49" s="1"/>
      <c r="X49" s="1"/>
      <c r="Y49" s="1"/>
      <c r="Z49" s="1"/>
    </row>
    <row r="50" spans="1:26" ht="12.75" customHeight="1">
      <c r="A50" s="4"/>
      <c r="B50" s="115" t="s">
        <v>1084</v>
      </c>
      <c r="C50" s="288" t="s">
        <v>1070</v>
      </c>
      <c r="D50" s="288" t="s">
        <v>1070</v>
      </c>
      <c r="E50" s="174">
        <v>8342</v>
      </c>
      <c r="F50" s="1"/>
      <c r="G50" s="1"/>
      <c r="H50" s="1"/>
      <c r="I50" s="1"/>
      <c r="J50" s="1"/>
      <c r="K50" s="1"/>
      <c r="L50" s="1"/>
      <c r="M50" s="1"/>
      <c r="N50" s="1"/>
      <c r="O50" s="1"/>
      <c r="P50" s="1"/>
      <c r="Q50" s="1"/>
      <c r="R50" s="1"/>
      <c r="S50" s="1"/>
      <c r="T50" s="1"/>
      <c r="U50" s="1"/>
      <c r="V50" s="1"/>
      <c r="W50" s="1"/>
      <c r="X50" s="1"/>
      <c r="Y50" s="1"/>
      <c r="Z50" s="1"/>
    </row>
    <row r="51" spans="1:26" ht="12.75" customHeight="1">
      <c r="A51" s="4"/>
      <c r="B51" s="115" t="s">
        <v>1085</v>
      </c>
      <c r="C51" s="288" t="s">
        <v>1070</v>
      </c>
      <c r="D51" s="174">
        <v>1500</v>
      </c>
      <c r="E51" s="174">
        <v>8904</v>
      </c>
      <c r="F51" s="1"/>
      <c r="G51" s="1"/>
      <c r="H51" s="1"/>
      <c r="I51" s="1"/>
      <c r="J51" s="1"/>
      <c r="K51" s="1"/>
      <c r="L51" s="1"/>
      <c r="M51" s="1"/>
      <c r="N51" s="1"/>
      <c r="O51" s="1"/>
      <c r="P51" s="1"/>
      <c r="Q51" s="1"/>
      <c r="R51" s="1"/>
      <c r="S51" s="1"/>
      <c r="T51" s="1"/>
      <c r="U51" s="1"/>
      <c r="V51" s="1"/>
      <c r="W51" s="1"/>
      <c r="X51" s="1"/>
      <c r="Y51" s="1"/>
      <c r="Z51" s="1"/>
    </row>
    <row r="52" spans="1:26" ht="12.75" customHeight="1">
      <c r="A52" s="4"/>
      <c r="B52" s="117" t="s">
        <v>1086</v>
      </c>
      <c r="C52" s="288" t="s">
        <v>1070</v>
      </c>
      <c r="D52" s="288" t="s">
        <v>1070</v>
      </c>
      <c r="E52" s="174"/>
      <c r="F52" s="1"/>
      <c r="G52" s="1"/>
      <c r="H52" s="1"/>
      <c r="I52" s="1"/>
      <c r="J52" s="1"/>
      <c r="K52" s="1"/>
      <c r="L52" s="1"/>
      <c r="M52" s="1"/>
      <c r="N52" s="1"/>
      <c r="O52" s="1"/>
      <c r="P52" s="1"/>
      <c r="Q52" s="1"/>
      <c r="R52" s="1"/>
      <c r="S52" s="1"/>
      <c r="T52" s="1"/>
      <c r="U52" s="1"/>
      <c r="V52" s="1"/>
      <c r="W52" s="1"/>
      <c r="X52" s="1"/>
      <c r="Y52" s="1"/>
      <c r="Z52" s="1"/>
    </row>
    <row r="53" spans="1:26" ht="12.75" customHeight="1">
      <c r="A53" s="4"/>
      <c r="B53" s="115" t="s">
        <v>561</v>
      </c>
      <c r="C53" s="174">
        <v>800</v>
      </c>
      <c r="D53" s="174">
        <v>800</v>
      </c>
      <c r="E53" s="174">
        <v>800</v>
      </c>
      <c r="F53" s="1"/>
      <c r="G53" s="1"/>
      <c r="H53" s="1"/>
      <c r="I53" s="1"/>
      <c r="J53" s="1"/>
      <c r="K53" s="1"/>
      <c r="L53" s="1"/>
      <c r="M53" s="1"/>
      <c r="N53" s="1"/>
      <c r="O53" s="1"/>
      <c r="P53" s="1"/>
      <c r="Q53" s="1"/>
      <c r="R53" s="1"/>
      <c r="S53" s="1"/>
      <c r="T53" s="1"/>
      <c r="U53" s="1"/>
      <c r="V53" s="1"/>
      <c r="W53" s="1"/>
      <c r="X53" s="1"/>
      <c r="Y53" s="1"/>
      <c r="Z53" s="1"/>
    </row>
    <row r="54" spans="1:26" ht="12.75" customHeight="1">
      <c r="A54" s="4"/>
      <c r="B54" s="115" t="s">
        <v>562</v>
      </c>
      <c r="C54" s="174">
        <v>3840</v>
      </c>
      <c r="D54" s="174">
        <v>3840</v>
      </c>
      <c r="E54" s="174">
        <v>7246</v>
      </c>
      <c r="F54" s="1"/>
      <c r="G54" s="1"/>
      <c r="H54" s="1"/>
      <c r="I54" s="1"/>
      <c r="J54" s="1"/>
      <c r="K54" s="1"/>
      <c r="L54" s="1"/>
      <c r="M54" s="1"/>
      <c r="N54" s="1"/>
      <c r="O54" s="1"/>
      <c r="P54" s="1"/>
      <c r="Q54" s="1"/>
      <c r="R54" s="1"/>
      <c r="S54" s="1"/>
      <c r="T54" s="1"/>
      <c r="U54" s="1"/>
      <c r="V54" s="1"/>
      <c r="W54" s="1"/>
      <c r="X54" s="1"/>
      <c r="Y54" s="1"/>
      <c r="Z54" s="1"/>
    </row>
    <row r="55" spans="1:26" ht="12.75" customHeight="1">
      <c r="A55" s="2"/>
      <c r="B55" s="434" t="s">
        <v>1081</v>
      </c>
      <c r="C55" s="387"/>
      <c r="D55" s="387"/>
      <c r="E55" s="387"/>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563</v>
      </c>
      <c r="B57" s="406" t="s">
        <v>564</v>
      </c>
      <c r="C57" s="400"/>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565</v>
      </c>
      <c r="C58" s="180">
        <v>663</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566</v>
      </c>
      <c r="C59" s="18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567</v>
      </c>
      <c r="C60" s="18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568</v>
      </c>
      <c r="C61" s="180"/>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569</v>
      </c>
      <c r="C62" s="180"/>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1021</v>
      </c>
      <c r="C63" s="18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730D42AF-B1B3-4A40-8784-F6F5E3D201BD}"/>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Z992"/>
  <sheetViews>
    <sheetView showGridLines="0" zoomScale="85" zoomScaleNormal="85" workbookViewId="0">
      <selection activeCell="D203" sqref="D203"/>
    </sheetView>
  </sheetViews>
  <sheetFormatPr defaultColWidth="12.59765625" defaultRowHeight="15" customHeight="1"/>
  <cols>
    <col min="1" max="1" width="4.796875" customWidth="1"/>
    <col min="2" max="2" width="2.46484375" customWidth="1"/>
    <col min="3" max="3" width="41" customWidth="1"/>
    <col min="4" max="6" width="14.19921875" customWidth="1"/>
    <col min="7" max="7" width="9.19921875" customWidth="1"/>
    <col min="8" max="26" width="8.59765625" hidden="1" customWidth="1"/>
  </cols>
  <sheetData>
    <row r="1" spans="1:26" ht="12.75" customHeight="1">
      <c r="A1" s="388" t="s">
        <v>570</v>
      </c>
      <c r="B1" s="389"/>
      <c r="C1" s="389"/>
      <c r="D1" s="389"/>
      <c r="E1" s="389"/>
      <c r="F1" s="390"/>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74" t="s">
        <v>571</v>
      </c>
      <c r="C3" s="474"/>
      <c r="D3" s="474"/>
      <c r="E3" s="474"/>
      <c r="F3" s="474"/>
      <c r="G3" s="1"/>
      <c r="H3" s="1"/>
      <c r="I3" s="1"/>
      <c r="J3" s="1"/>
      <c r="K3" s="1"/>
      <c r="L3" s="1"/>
      <c r="M3" s="1"/>
      <c r="N3" s="1"/>
      <c r="O3" s="1"/>
      <c r="P3" s="1"/>
      <c r="Q3" s="1"/>
      <c r="R3" s="1"/>
      <c r="S3" s="1"/>
      <c r="T3" s="1"/>
      <c r="U3" s="1"/>
      <c r="V3" s="1"/>
      <c r="W3" s="1"/>
      <c r="X3" s="1"/>
      <c r="Y3" s="1"/>
      <c r="Z3" s="1"/>
    </row>
    <row r="4" spans="1:26" ht="8.25" customHeight="1">
      <c r="A4" s="4"/>
      <c r="B4" s="433"/>
      <c r="C4" s="387"/>
      <c r="D4" s="387"/>
      <c r="E4" s="387"/>
      <c r="F4" s="387"/>
      <c r="G4" s="1"/>
      <c r="H4" s="1"/>
      <c r="I4" s="1"/>
      <c r="J4" s="1"/>
      <c r="K4" s="1"/>
      <c r="L4" s="1"/>
      <c r="M4" s="1"/>
      <c r="N4" s="1"/>
      <c r="O4" s="1"/>
      <c r="P4" s="1"/>
      <c r="Q4" s="1"/>
      <c r="R4" s="1"/>
      <c r="S4" s="1"/>
      <c r="T4" s="1"/>
      <c r="U4" s="1"/>
      <c r="V4" s="1"/>
      <c r="W4" s="1"/>
      <c r="X4" s="1"/>
      <c r="Y4" s="1"/>
      <c r="Z4" s="1"/>
    </row>
    <row r="5" spans="1:26" ht="20.25" customHeight="1">
      <c r="A5" s="4"/>
      <c r="B5" s="433" t="s">
        <v>572</v>
      </c>
      <c r="C5" s="433"/>
      <c r="D5" s="433"/>
      <c r="E5" s="433"/>
      <c r="F5" s="433"/>
      <c r="G5" s="1"/>
      <c r="H5" s="1"/>
      <c r="I5" s="1"/>
      <c r="J5" s="1"/>
      <c r="K5" s="1"/>
      <c r="L5" s="1"/>
      <c r="M5" s="1"/>
      <c r="N5" s="1"/>
      <c r="O5" s="1"/>
      <c r="P5" s="1"/>
      <c r="Q5" s="1"/>
      <c r="R5" s="1"/>
      <c r="S5" s="1"/>
      <c r="T5" s="1"/>
      <c r="U5" s="1"/>
      <c r="V5" s="1"/>
      <c r="W5" s="1"/>
      <c r="X5" s="1"/>
      <c r="Y5" s="1"/>
      <c r="Z5" s="1"/>
    </row>
    <row r="6" spans="1:26" ht="32.25" customHeight="1">
      <c r="A6" s="4"/>
      <c r="B6" s="433" t="s">
        <v>573</v>
      </c>
      <c r="C6" s="433"/>
      <c r="D6" s="433"/>
      <c r="E6" s="433"/>
      <c r="F6" s="433"/>
      <c r="G6" s="1"/>
      <c r="H6" s="1"/>
      <c r="I6" s="1"/>
      <c r="J6" s="1"/>
      <c r="K6" s="1"/>
      <c r="L6" s="1"/>
      <c r="M6" s="1"/>
      <c r="N6" s="1"/>
      <c r="O6" s="1"/>
      <c r="P6" s="1"/>
      <c r="Q6" s="1"/>
      <c r="R6" s="1"/>
      <c r="S6" s="1"/>
      <c r="T6" s="1"/>
      <c r="U6" s="1"/>
      <c r="V6" s="1"/>
      <c r="W6" s="1"/>
      <c r="X6" s="1"/>
      <c r="Y6" s="1"/>
      <c r="Z6" s="1"/>
    </row>
    <row r="7" spans="1:26" ht="44.25" customHeight="1">
      <c r="A7" s="4"/>
      <c r="B7" s="433" t="s">
        <v>574</v>
      </c>
      <c r="C7" s="433"/>
      <c r="D7" s="433"/>
      <c r="E7" s="433"/>
      <c r="F7" s="433"/>
      <c r="G7" s="1"/>
      <c r="H7" s="1"/>
      <c r="I7" s="1"/>
      <c r="J7" s="1"/>
      <c r="K7" s="1"/>
      <c r="L7" s="1"/>
      <c r="M7" s="1"/>
      <c r="N7" s="1"/>
      <c r="O7" s="1"/>
      <c r="P7" s="1"/>
      <c r="Q7" s="1"/>
      <c r="R7" s="1"/>
      <c r="S7" s="1"/>
      <c r="T7" s="1"/>
      <c r="U7" s="1"/>
      <c r="V7" s="1"/>
      <c r="W7" s="1"/>
      <c r="X7" s="1"/>
      <c r="Y7" s="1"/>
      <c r="Z7" s="1"/>
    </row>
    <row r="8" spans="1:26" ht="30.75" customHeight="1">
      <c r="A8" s="4"/>
      <c r="B8" s="433" t="s">
        <v>575</v>
      </c>
      <c r="C8" s="433"/>
      <c r="D8" s="433"/>
      <c r="E8" s="433"/>
      <c r="F8" s="433"/>
      <c r="G8" s="1"/>
      <c r="H8" s="1"/>
      <c r="I8" s="1"/>
      <c r="J8" s="1"/>
      <c r="K8" s="1"/>
      <c r="L8" s="1"/>
      <c r="M8" s="1"/>
      <c r="N8" s="1"/>
      <c r="O8" s="1"/>
      <c r="P8" s="1"/>
      <c r="Q8" s="1"/>
      <c r="R8" s="1"/>
      <c r="S8" s="1"/>
      <c r="T8" s="1"/>
      <c r="U8" s="1"/>
      <c r="V8" s="1"/>
      <c r="W8" s="1"/>
      <c r="X8" s="1"/>
      <c r="Y8" s="1"/>
      <c r="Z8" s="1"/>
    </row>
    <row r="9" spans="1:26" ht="28.5" customHeight="1">
      <c r="A9" s="4"/>
      <c r="B9" s="433" t="s">
        <v>576</v>
      </c>
      <c r="C9" s="433"/>
      <c r="D9" s="433"/>
      <c r="E9" s="433"/>
      <c r="F9" s="433"/>
      <c r="G9" s="1"/>
      <c r="H9" s="1"/>
      <c r="I9" s="1"/>
      <c r="J9" s="1"/>
      <c r="K9" s="1"/>
      <c r="L9" s="1"/>
      <c r="M9" s="1"/>
      <c r="N9" s="1"/>
      <c r="O9" s="1"/>
      <c r="P9" s="1"/>
      <c r="Q9" s="1"/>
      <c r="R9" s="1"/>
      <c r="S9" s="1"/>
      <c r="T9" s="1"/>
      <c r="U9" s="1"/>
      <c r="V9" s="1"/>
      <c r="W9" s="1"/>
      <c r="X9" s="1"/>
      <c r="Y9" s="1"/>
      <c r="Z9" s="1"/>
    </row>
    <row r="10" spans="1:26" ht="44.25" customHeight="1">
      <c r="A10" s="4"/>
      <c r="B10" s="433" t="s">
        <v>577</v>
      </c>
      <c r="C10" s="433"/>
      <c r="D10" s="433"/>
      <c r="E10" s="433"/>
      <c r="F10" s="433"/>
      <c r="G10" s="1"/>
      <c r="H10" s="1"/>
      <c r="I10" s="1"/>
      <c r="J10" s="1"/>
      <c r="K10" s="1"/>
      <c r="L10" s="1"/>
      <c r="M10" s="1"/>
      <c r="N10" s="1"/>
      <c r="O10" s="1"/>
      <c r="P10" s="1"/>
      <c r="Q10" s="1"/>
      <c r="R10" s="1"/>
      <c r="S10" s="1"/>
      <c r="T10" s="1"/>
      <c r="U10" s="1"/>
      <c r="V10" s="1"/>
      <c r="W10" s="1"/>
      <c r="X10" s="1"/>
      <c r="Y10" s="1"/>
      <c r="Z10" s="1"/>
    </row>
    <row r="11" spans="1:26" ht="31.5" customHeight="1">
      <c r="A11" s="4"/>
      <c r="B11" s="433" t="s">
        <v>578</v>
      </c>
      <c r="C11" s="433"/>
      <c r="D11" s="433"/>
      <c r="E11" s="433"/>
      <c r="F11" s="433"/>
      <c r="G11" s="1"/>
      <c r="H11" s="1"/>
      <c r="I11" s="1"/>
      <c r="J11" s="1"/>
      <c r="K11" s="1"/>
      <c r="L11" s="1"/>
      <c r="M11" s="1"/>
      <c r="N11" s="1"/>
      <c r="O11" s="1"/>
      <c r="P11" s="1"/>
      <c r="Q11" s="1"/>
      <c r="R11" s="1"/>
      <c r="S11" s="1"/>
      <c r="T11" s="1"/>
      <c r="U11" s="1"/>
      <c r="V11" s="1"/>
      <c r="W11" s="1"/>
      <c r="X11" s="1"/>
      <c r="Y11" s="1"/>
      <c r="Z11" s="1"/>
    </row>
    <row r="12" spans="1:26" ht="31.5" customHeight="1">
      <c r="A12" s="4"/>
      <c r="B12" s="433" t="s">
        <v>579</v>
      </c>
      <c r="C12" s="433"/>
      <c r="D12" s="433"/>
      <c r="E12" s="433"/>
      <c r="F12" s="433"/>
      <c r="G12" s="1"/>
      <c r="H12" s="1"/>
      <c r="I12" s="1"/>
      <c r="J12" s="1"/>
      <c r="K12" s="1"/>
      <c r="L12" s="1"/>
      <c r="M12" s="1"/>
      <c r="N12" s="1"/>
      <c r="O12" s="1"/>
      <c r="P12" s="1"/>
      <c r="Q12" s="1"/>
      <c r="R12" s="1"/>
      <c r="S12" s="1"/>
      <c r="T12" s="1"/>
      <c r="U12" s="1"/>
      <c r="V12" s="1"/>
      <c r="W12" s="1"/>
      <c r="X12" s="1"/>
      <c r="Y12" s="1"/>
      <c r="Z12" s="1"/>
    </row>
    <row r="13" spans="1:26" ht="65.25" customHeight="1">
      <c r="A13" s="4"/>
      <c r="B13" s="433" t="s">
        <v>580</v>
      </c>
      <c r="C13" s="433"/>
      <c r="D13" s="433"/>
      <c r="E13" s="433"/>
      <c r="F13" s="433"/>
      <c r="G13" s="1"/>
      <c r="H13" s="1"/>
      <c r="I13" s="1"/>
      <c r="J13" s="1"/>
      <c r="K13" s="1"/>
      <c r="L13" s="1"/>
      <c r="M13" s="1"/>
      <c r="N13" s="1"/>
      <c r="O13" s="1"/>
      <c r="P13" s="1"/>
      <c r="Q13" s="1"/>
      <c r="R13" s="1"/>
      <c r="S13" s="1"/>
      <c r="T13" s="1"/>
      <c r="U13" s="1"/>
      <c r="V13" s="1"/>
      <c r="W13" s="1"/>
      <c r="X13" s="1"/>
      <c r="Y13" s="1"/>
      <c r="Z13" s="1"/>
    </row>
    <row r="14" spans="1:26" ht="13.5" customHeight="1">
      <c r="A14" s="4"/>
      <c r="B14" s="437" t="s">
        <v>581</v>
      </c>
      <c r="C14" s="387"/>
      <c r="D14" s="387"/>
      <c r="E14" s="387"/>
      <c r="F14" s="387"/>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582</v>
      </c>
      <c r="D15" s="433" t="s">
        <v>583</v>
      </c>
      <c r="E15" s="433"/>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584</v>
      </c>
      <c r="D16" s="433" t="s">
        <v>585</v>
      </c>
      <c r="E16" s="433"/>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586</v>
      </c>
      <c r="D17" s="433" t="s">
        <v>587</v>
      </c>
      <c r="E17" s="433"/>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588</v>
      </c>
      <c r="D18" s="433" t="s">
        <v>589</v>
      </c>
      <c r="E18" s="433"/>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590</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33" t="s">
        <v>591</v>
      </c>
      <c r="C20" s="387"/>
      <c r="D20" s="387"/>
      <c r="E20" s="387"/>
      <c r="F20" s="387"/>
      <c r="G20" s="1"/>
      <c r="H20" s="1"/>
      <c r="I20" s="1"/>
      <c r="J20" s="1"/>
      <c r="K20" s="1"/>
      <c r="L20" s="1"/>
      <c r="M20" s="1"/>
      <c r="N20" s="1"/>
      <c r="O20" s="1"/>
      <c r="P20" s="1"/>
      <c r="Q20" s="1"/>
      <c r="R20" s="1"/>
      <c r="S20" s="1"/>
      <c r="T20" s="1"/>
      <c r="U20" s="1"/>
      <c r="V20" s="1"/>
      <c r="W20" s="1"/>
      <c r="X20" s="1"/>
      <c r="Y20" s="1"/>
      <c r="Z20" s="1"/>
    </row>
    <row r="21" spans="1:26" ht="32.25" customHeight="1">
      <c r="A21" s="4"/>
      <c r="B21" s="433" t="s">
        <v>592</v>
      </c>
      <c r="C21" s="387"/>
      <c r="D21" s="387"/>
      <c r="E21" s="387"/>
      <c r="F21" s="387"/>
      <c r="G21" s="1"/>
      <c r="H21" s="1"/>
      <c r="I21" s="1"/>
      <c r="J21" s="1"/>
      <c r="K21" s="1"/>
      <c r="L21" s="1"/>
      <c r="M21" s="1"/>
      <c r="N21" s="1"/>
      <c r="O21" s="1"/>
      <c r="P21" s="1"/>
      <c r="Q21" s="1"/>
      <c r="R21" s="1"/>
      <c r="S21" s="1"/>
      <c r="T21" s="1"/>
      <c r="U21" s="1"/>
      <c r="V21" s="1"/>
      <c r="W21" s="1"/>
      <c r="X21" s="1"/>
      <c r="Y21" s="1"/>
      <c r="Z21" s="1"/>
    </row>
    <row r="22" spans="1:26" ht="39.75" customHeight="1">
      <c r="A22" s="4"/>
      <c r="B22" s="433" t="s">
        <v>593</v>
      </c>
      <c r="C22" s="387"/>
      <c r="D22" s="387"/>
      <c r="E22" s="387"/>
      <c r="F22" s="387"/>
      <c r="G22" s="1"/>
      <c r="H22" s="1"/>
      <c r="I22" s="1"/>
      <c r="J22" s="1"/>
      <c r="K22" s="1"/>
      <c r="L22" s="1"/>
      <c r="M22" s="1"/>
      <c r="N22" s="1"/>
      <c r="O22" s="1"/>
      <c r="P22" s="1"/>
      <c r="Q22" s="1"/>
      <c r="R22" s="1"/>
      <c r="S22" s="1"/>
      <c r="T22" s="1"/>
      <c r="U22" s="1"/>
      <c r="V22" s="1"/>
      <c r="W22" s="1"/>
      <c r="X22" s="1"/>
      <c r="Y22" s="1"/>
      <c r="Z22" s="1"/>
    </row>
    <row r="23" spans="1:26" ht="25.5" customHeight="1">
      <c r="A23" s="4"/>
      <c r="B23" s="433" t="s">
        <v>594</v>
      </c>
      <c r="C23" s="387"/>
      <c r="D23" s="387"/>
      <c r="E23" s="387"/>
      <c r="F23" s="387"/>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71"/>
      <c r="C25" s="387"/>
      <c r="D25" s="387"/>
      <c r="E25" s="387"/>
      <c r="F25" s="387"/>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55" customHeight="1">
      <c r="A27" s="4"/>
      <c r="B27" s="472" t="s">
        <v>595</v>
      </c>
      <c r="C27" s="387"/>
      <c r="D27" s="387"/>
      <c r="E27" s="387"/>
      <c r="F27" s="387"/>
      <c r="G27" s="1"/>
      <c r="H27" s="1"/>
      <c r="I27" s="1"/>
      <c r="J27" s="1"/>
      <c r="K27" s="1"/>
      <c r="L27" s="1"/>
      <c r="M27" s="1"/>
      <c r="N27" s="1"/>
      <c r="O27" s="1"/>
      <c r="P27" s="1"/>
      <c r="Q27" s="1"/>
      <c r="R27" s="1"/>
      <c r="S27" s="1"/>
      <c r="T27" s="1"/>
      <c r="U27" s="1"/>
      <c r="V27" s="1"/>
      <c r="W27" s="1"/>
      <c r="X27" s="1"/>
      <c r="Y27" s="1"/>
      <c r="Z27" s="1"/>
    </row>
    <row r="28" spans="1:26" ht="12.75" customHeight="1">
      <c r="A28" s="4"/>
      <c r="B28" s="473"/>
      <c r="C28" s="387"/>
      <c r="D28" s="387"/>
      <c r="E28" s="387"/>
      <c r="F28" s="387"/>
      <c r="G28" s="1"/>
      <c r="H28" s="1"/>
      <c r="I28" s="1"/>
      <c r="J28" s="1"/>
      <c r="K28" s="1"/>
      <c r="L28" s="1"/>
      <c r="M28" s="1"/>
      <c r="N28" s="1"/>
      <c r="O28" s="1"/>
      <c r="P28" s="1"/>
      <c r="Q28" s="1"/>
      <c r="R28" s="1"/>
      <c r="S28" s="1"/>
      <c r="T28" s="1"/>
      <c r="U28" s="1"/>
      <c r="V28" s="1"/>
      <c r="W28" s="1"/>
      <c r="X28" s="1"/>
      <c r="Y28" s="1"/>
      <c r="Z28" s="1"/>
    </row>
    <row r="29" spans="1:26" ht="43.5" customHeight="1">
      <c r="A29" s="4" t="s">
        <v>596</v>
      </c>
      <c r="B29" s="433" t="s">
        <v>597</v>
      </c>
      <c r="C29" s="387"/>
      <c r="D29" s="387"/>
      <c r="E29" s="387"/>
      <c r="F29" s="387"/>
      <c r="G29" s="1"/>
      <c r="H29" s="1"/>
      <c r="I29" s="1"/>
      <c r="J29" s="1"/>
      <c r="K29" s="1"/>
      <c r="L29" s="1"/>
      <c r="M29" s="1"/>
      <c r="N29" s="1"/>
      <c r="O29" s="1"/>
      <c r="P29" s="1"/>
      <c r="Q29" s="1"/>
      <c r="R29" s="1"/>
      <c r="S29" s="1"/>
      <c r="T29" s="1"/>
      <c r="U29" s="1"/>
      <c r="V29" s="1"/>
      <c r="W29" s="1"/>
      <c r="X29" s="1"/>
      <c r="Y29" s="1"/>
      <c r="Z29" s="1"/>
    </row>
    <row r="30" spans="1:26" ht="27" customHeight="1">
      <c r="A30" s="4"/>
      <c r="B30" s="433" t="s">
        <v>1131</v>
      </c>
      <c r="C30" s="387"/>
      <c r="D30" s="387"/>
      <c r="E30" s="387"/>
      <c r="F30" s="387"/>
      <c r="G30" s="1"/>
      <c r="H30" s="1"/>
      <c r="I30" s="1"/>
      <c r="J30" s="1"/>
      <c r="K30" s="1"/>
      <c r="L30" s="1"/>
      <c r="M30" s="1"/>
      <c r="N30" s="1"/>
      <c r="O30" s="1"/>
      <c r="P30" s="1"/>
      <c r="Q30" s="1"/>
      <c r="R30" s="1"/>
      <c r="S30" s="1"/>
      <c r="T30" s="1"/>
      <c r="U30" s="1"/>
      <c r="V30" s="1"/>
      <c r="W30" s="1"/>
      <c r="X30" s="1"/>
      <c r="Y30" s="1"/>
      <c r="Z30" s="1"/>
    </row>
    <row r="31" spans="1:26" ht="12.75" customHeight="1">
      <c r="A31" s="4"/>
      <c r="B31" s="433" t="s">
        <v>598</v>
      </c>
      <c r="C31" s="387"/>
      <c r="D31" s="387"/>
      <c r="E31" s="387"/>
      <c r="F31" s="387"/>
      <c r="G31" s="1"/>
      <c r="H31" s="1"/>
      <c r="I31" s="1"/>
      <c r="J31" s="1"/>
      <c r="K31" s="1"/>
      <c r="L31" s="1"/>
      <c r="M31" s="1"/>
      <c r="N31" s="1"/>
      <c r="O31" s="1"/>
      <c r="P31" s="1"/>
      <c r="Q31" s="1"/>
      <c r="R31" s="1"/>
      <c r="S31" s="1"/>
      <c r="T31" s="1"/>
      <c r="U31" s="1"/>
      <c r="V31" s="1"/>
      <c r="W31" s="1"/>
      <c r="X31" s="1"/>
      <c r="Y31" s="1"/>
      <c r="Z31" s="1"/>
    </row>
    <row r="32" spans="1:26" ht="27" customHeight="1">
      <c r="A32" s="4"/>
      <c r="B32" s="433" t="s">
        <v>599</v>
      </c>
      <c r="C32" s="387"/>
      <c r="D32" s="387"/>
      <c r="E32" s="387"/>
      <c r="F32" s="387"/>
      <c r="G32" s="1"/>
      <c r="H32" s="1"/>
      <c r="I32" s="1"/>
      <c r="J32" s="1"/>
      <c r="K32" s="1"/>
      <c r="L32" s="1"/>
      <c r="M32" s="1"/>
      <c r="N32" s="1"/>
      <c r="O32" s="1"/>
      <c r="P32" s="1"/>
      <c r="Q32" s="1"/>
      <c r="R32" s="1"/>
      <c r="S32" s="1"/>
      <c r="T32" s="1"/>
      <c r="U32" s="1"/>
      <c r="V32" s="1"/>
      <c r="W32" s="1"/>
      <c r="X32" s="1"/>
      <c r="Y32" s="1"/>
      <c r="Z32" s="1"/>
    </row>
    <row r="33" spans="1:26" ht="49.5" customHeight="1">
      <c r="A33" s="4"/>
      <c r="B33" s="433" t="s">
        <v>1154</v>
      </c>
      <c r="C33" s="387"/>
      <c r="D33" s="387"/>
      <c r="E33" s="387"/>
      <c r="F33" s="387"/>
      <c r="G33" s="1"/>
      <c r="H33" s="1"/>
      <c r="I33" s="1"/>
      <c r="J33" s="1"/>
      <c r="K33" s="1"/>
      <c r="L33" s="1"/>
      <c r="M33" s="1"/>
      <c r="N33" s="1"/>
      <c r="O33" s="1"/>
      <c r="P33" s="1"/>
      <c r="Q33" s="1"/>
      <c r="R33" s="1"/>
      <c r="S33" s="1"/>
      <c r="T33" s="1"/>
      <c r="U33" s="1"/>
      <c r="V33" s="1"/>
      <c r="W33" s="1"/>
      <c r="X33" s="1"/>
      <c r="Y33" s="1"/>
      <c r="Z33" s="1"/>
    </row>
    <row r="34" spans="1:26" ht="13.5" customHeight="1">
      <c r="A34" s="4"/>
      <c r="B34" s="471"/>
      <c r="C34" s="387"/>
      <c r="D34" s="387"/>
      <c r="E34" s="387"/>
      <c r="F34" s="387"/>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33"/>
      <c r="C36" s="387"/>
      <c r="D36" s="387"/>
      <c r="E36" s="181" t="s">
        <v>1139</v>
      </c>
      <c r="F36" s="182" t="s">
        <v>1132</v>
      </c>
      <c r="G36" s="1"/>
      <c r="H36" s="1"/>
      <c r="I36" s="1"/>
      <c r="J36" s="1"/>
      <c r="K36" s="1"/>
      <c r="L36" s="1"/>
      <c r="M36" s="1"/>
      <c r="N36" s="1"/>
      <c r="O36" s="1"/>
      <c r="P36" s="1"/>
      <c r="Q36" s="1"/>
      <c r="R36" s="1"/>
      <c r="S36" s="1"/>
      <c r="T36" s="1"/>
      <c r="U36" s="1"/>
      <c r="V36" s="1"/>
      <c r="W36" s="1"/>
      <c r="X36" s="1"/>
      <c r="Y36" s="1"/>
      <c r="Z36" s="1"/>
    </row>
    <row r="37" spans="1:26" ht="27" customHeight="1">
      <c r="A37" s="4"/>
      <c r="B37" s="475" t="s">
        <v>600</v>
      </c>
      <c r="C37" s="475"/>
      <c r="D37" s="476"/>
      <c r="E37" s="183" t="s">
        <v>1191</v>
      </c>
      <c r="F37" s="183"/>
      <c r="G37" s="1"/>
      <c r="H37" s="1"/>
      <c r="I37" s="1"/>
      <c r="J37" s="1"/>
      <c r="K37" s="1"/>
      <c r="L37" s="1"/>
      <c r="M37" s="1"/>
      <c r="N37" s="1"/>
      <c r="O37" s="1"/>
      <c r="P37" s="1"/>
      <c r="Q37" s="1"/>
      <c r="R37" s="1"/>
      <c r="S37" s="1"/>
      <c r="T37" s="1"/>
      <c r="U37" s="1"/>
      <c r="V37" s="1"/>
      <c r="W37" s="1"/>
      <c r="X37" s="1"/>
      <c r="Y37" s="1"/>
      <c r="Z37" s="1"/>
    </row>
    <row r="38" spans="1:26" ht="12.75" customHeight="1">
      <c r="A38" s="4"/>
      <c r="B38" s="464" t="s">
        <v>601</v>
      </c>
      <c r="C38" s="464"/>
      <c r="D38" s="464"/>
      <c r="E38" s="464"/>
      <c r="F38" s="464"/>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1191</v>
      </c>
      <c r="B40" s="484" t="s">
        <v>602</v>
      </c>
      <c r="C40" s="485"/>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82" t="s">
        <v>603</v>
      </c>
      <c r="C41" s="483"/>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82" t="s">
        <v>604</v>
      </c>
      <c r="C42" s="483"/>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7.650000000000006">
      <c r="A44" s="4"/>
      <c r="B44" s="478" t="s">
        <v>1071</v>
      </c>
      <c r="C44" s="479"/>
      <c r="D44" s="480"/>
      <c r="E44" s="120" t="s">
        <v>1153</v>
      </c>
      <c r="F44" s="184" t="s">
        <v>1152</v>
      </c>
      <c r="G44" s="1"/>
      <c r="H44" s="1"/>
      <c r="I44" s="1"/>
      <c r="J44" s="1"/>
      <c r="K44" s="1"/>
      <c r="L44" s="1"/>
      <c r="M44" s="1"/>
      <c r="N44" s="1"/>
      <c r="O44" s="1"/>
      <c r="P44" s="1"/>
      <c r="Q44" s="1"/>
      <c r="R44" s="1"/>
      <c r="S44" s="1"/>
      <c r="T44" s="1"/>
      <c r="U44" s="1"/>
      <c r="V44" s="1"/>
      <c r="W44" s="1"/>
      <c r="X44" s="1"/>
      <c r="Y44" s="1"/>
      <c r="Z44" s="1"/>
    </row>
    <row r="45" spans="1:26" ht="12.75" customHeight="1">
      <c r="A45" s="4"/>
      <c r="B45" s="185" t="s">
        <v>605</v>
      </c>
      <c r="C45" s="186"/>
      <c r="D45" s="186"/>
      <c r="E45" s="157"/>
      <c r="F45" s="187"/>
      <c r="G45" s="1"/>
      <c r="H45" s="1"/>
      <c r="I45" s="1"/>
      <c r="J45" s="1"/>
      <c r="K45" s="1"/>
      <c r="L45" s="1"/>
      <c r="M45" s="1"/>
      <c r="N45" s="1"/>
      <c r="O45" s="1"/>
      <c r="P45" s="1"/>
      <c r="Q45" s="1"/>
      <c r="R45" s="1"/>
      <c r="S45" s="1"/>
      <c r="T45" s="1"/>
      <c r="U45" s="1"/>
      <c r="V45" s="1"/>
      <c r="W45" s="1"/>
      <c r="X45" s="1"/>
      <c r="Y45" s="1"/>
      <c r="Z45" s="1"/>
    </row>
    <row r="46" spans="1:26" ht="12.75" customHeight="1">
      <c r="A46" s="4"/>
      <c r="B46" s="481" t="s">
        <v>606</v>
      </c>
      <c r="C46" s="384"/>
      <c r="D46" s="394"/>
      <c r="E46" s="188">
        <v>11544327.15</v>
      </c>
      <c r="F46" s="188"/>
      <c r="G46" s="1"/>
      <c r="H46" s="1"/>
      <c r="I46" s="1"/>
      <c r="J46" s="1"/>
      <c r="K46" s="1"/>
      <c r="L46" s="1"/>
      <c r="M46" s="1"/>
      <c r="N46" s="1"/>
      <c r="O46" s="1"/>
      <c r="P46" s="1"/>
      <c r="Q46" s="1"/>
      <c r="R46" s="1"/>
      <c r="S46" s="1"/>
      <c r="T46" s="1"/>
      <c r="U46" s="1"/>
      <c r="V46" s="1"/>
      <c r="W46" s="1"/>
      <c r="X46" s="1"/>
      <c r="Y46" s="1"/>
      <c r="Z46" s="1"/>
    </row>
    <row r="47" spans="1:26" ht="26.25" customHeight="1">
      <c r="A47" s="4"/>
      <c r="B47" s="417" t="s">
        <v>607</v>
      </c>
      <c r="C47" s="384"/>
      <c r="D47" s="394"/>
      <c r="E47" s="188">
        <v>5197631</v>
      </c>
      <c r="F47" s="188"/>
      <c r="G47" s="1"/>
      <c r="H47" s="1"/>
      <c r="I47" s="1"/>
      <c r="J47" s="1"/>
      <c r="K47" s="1"/>
      <c r="L47" s="1"/>
      <c r="M47" s="1"/>
      <c r="N47" s="1"/>
      <c r="O47" s="1"/>
      <c r="P47" s="1"/>
      <c r="Q47" s="1"/>
      <c r="R47" s="1"/>
      <c r="S47" s="1"/>
      <c r="T47" s="1"/>
      <c r="U47" s="1"/>
      <c r="V47" s="1"/>
      <c r="W47" s="1"/>
      <c r="X47" s="1"/>
      <c r="Y47" s="1"/>
      <c r="Z47" s="1"/>
    </row>
    <row r="48" spans="1:26" ht="40.5" customHeight="1">
      <c r="A48" s="4"/>
      <c r="B48" s="417" t="s">
        <v>608</v>
      </c>
      <c r="C48" s="384"/>
      <c r="D48" s="394"/>
      <c r="E48" s="188">
        <v>79988359</v>
      </c>
      <c r="F48" s="188">
        <v>401127.02000000025</v>
      </c>
      <c r="G48" s="1"/>
      <c r="H48" s="1"/>
      <c r="I48" s="1"/>
      <c r="J48" s="1"/>
      <c r="K48" s="1"/>
      <c r="L48" s="1"/>
      <c r="M48" s="1"/>
      <c r="N48" s="1"/>
      <c r="O48" s="1"/>
      <c r="P48" s="1"/>
      <c r="Q48" s="1"/>
      <c r="R48" s="1"/>
      <c r="S48" s="1"/>
      <c r="T48" s="1"/>
      <c r="U48" s="1"/>
      <c r="V48" s="1"/>
      <c r="W48" s="1"/>
      <c r="X48" s="1"/>
      <c r="Y48" s="1"/>
      <c r="Z48" s="1"/>
    </row>
    <row r="49" spans="1:26" ht="27.75" customHeight="1">
      <c r="A49" s="4"/>
      <c r="B49" s="417" t="s">
        <v>609</v>
      </c>
      <c r="C49" s="384"/>
      <c r="D49" s="394"/>
      <c r="E49" s="188">
        <v>1502632.5899999999</v>
      </c>
      <c r="F49" s="188"/>
      <c r="G49" s="1"/>
      <c r="H49" s="1"/>
      <c r="I49" s="1"/>
      <c r="J49" s="1"/>
      <c r="K49" s="1"/>
      <c r="L49" s="1"/>
      <c r="M49" s="1"/>
      <c r="N49" s="1"/>
      <c r="O49" s="1"/>
      <c r="P49" s="1"/>
      <c r="Q49" s="1"/>
      <c r="R49" s="1"/>
      <c r="S49" s="1"/>
      <c r="T49" s="1"/>
      <c r="U49" s="1"/>
      <c r="V49" s="1"/>
      <c r="W49" s="1"/>
      <c r="X49" s="1"/>
      <c r="Y49" s="1"/>
      <c r="Z49" s="1"/>
    </row>
    <row r="50" spans="1:26" ht="12.75" customHeight="1">
      <c r="A50" s="4"/>
      <c r="B50" s="481" t="s">
        <v>610</v>
      </c>
      <c r="C50" s="384"/>
      <c r="D50" s="394"/>
      <c r="E50" s="189">
        <f>SUM(E46:E49)</f>
        <v>98232949.74000001</v>
      </c>
      <c r="F50" s="189">
        <f>SUM(F46:F49)</f>
        <v>401127.02000000025</v>
      </c>
      <c r="G50" s="1"/>
      <c r="H50" s="1"/>
      <c r="I50" s="1"/>
      <c r="J50" s="1"/>
      <c r="K50" s="1"/>
      <c r="L50" s="1"/>
      <c r="M50" s="1"/>
      <c r="N50" s="1"/>
      <c r="O50" s="1"/>
      <c r="P50" s="1"/>
      <c r="Q50" s="1"/>
      <c r="R50" s="1"/>
      <c r="S50" s="1"/>
      <c r="T50" s="1"/>
      <c r="U50" s="1"/>
      <c r="V50" s="1"/>
      <c r="W50" s="1"/>
      <c r="X50" s="1"/>
      <c r="Y50" s="1"/>
      <c r="Z50" s="1"/>
    </row>
    <row r="51" spans="1:26" ht="12.75" customHeight="1">
      <c r="A51" s="4"/>
      <c r="B51" s="185" t="s">
        <v>611</v>
      </c>
      <c r="C51" s="186"/>
      <c r="D51" s="186"/>
      <c r="E51" s="157"/>
      <c r="F51" s="187"/>
      <c r="G51" s="1"/>
      <c r="H51" s="1"/>
      <c r="I51" s="1"/>
      <c r="J51" s="1"/>
      <c r="K51" s="1"/>
      <c r="L51" s="1"/>
      <c r="M51" s="1"/>
      <c r="N51" s="1"/>
      <c r="O51" s="1"/>
      <c r="P51" s="1"/>
      <c r="Q51" s="1"/>
      <c r="R51" s="1"/>
      <c r="S51" s="1"/>
      <c r="T51" s="1"/>
      <c r="U51" s="1"/>
      <c r="V51" s="1"/>
      <c r="W51" s="1"/>
      <c r="X51" s="1"/>
      <c r="Y51" s="1"/>
      <c r="Z51" s="1"/>
    </row>
    <row r="52" spans="1:26" ht="12.75" customHeight="1">
      <c r="A52" s="4"/>
      <c r="B52" s="417" t="s">
        <v>612</v>
      </c>
      <c r="C52" s="384"/>
      <c r="D52" s="394"/>
      <c r="E52" s="190">
        <v>10985900</v>
      </c>
      <c r="F52" s="190">
        <v>31271323</v>
      </c>
      <c r="G52" s="1"/>
      <c r="H52" s="1"/>
      <c r="I52" s="1"/>
      <c r="J52" s="1"/>
      <c r="K52" s="1"/>
      <c r="L52" s="1"/>
      <c r="M52" s="1"/>
      <c r="N52" s="1"/>
      <c r="O52" s="1"/>
      <c r="P52" s="1"/>
      <c r="Q52" s="1"/>
      <c r="R52" s="1"/>
      <c r="S52" s="1"/>
      <c r="T52" s="1"/>
      <c r="U52" s="1"/>
      <c r="V52" s="1"/>
      <c r="W52" s="1"/>
      <c r="X52" s="1"/>
      <c r="Y52" s="1"/>
      <c r="Z52" s="1"/>
    </row>
    <row r="53" spans="1:26" ht="12.75" customHeight="1">
      <c r="A53" s="4"/>
      <c r="B53" s="417" t="s">
        <v>613</v>
      </c>
      <c r="C53" s="384"/>
      <c r="D53" s="394"/>
      <c r="E53" s="190">
        <v>2411856.69</v>
      </c>
      <c r="F53" s="159"/>
      <c r="G53" s="1"/>
      <c r="H53" s="1"/>
      <c r="I53" s="1"/>
      <c r="J53" s="1"/>
      <c r="K53" s="1"/>
      <c r="L53" s="1"/>
      <c r="M53" s="1"/>
      <c r="N53" s="1"/>
      <c r="O53" s="1"/>
      <c r="P53" s="1"/>
      <c r="Q53" s="1"/>
      <c r="R53" s="1"/>
      <c r="S53" s="1"/>
      <c r="T53" s="1"/>
      <c r="U53" s="1"/>
      <c r="V53" s="1"/>
      <c r="W53" s="1"/>
      <c r="X53" s="1"/>
      <c r="Y53" s="1"/>
      <c r="Z53" s="1"/>
    </row>
    <row r="54" spans="1:26" ht="25.5" customHeight="1">
      <c r="A54" s="4"/>
      <c r="B54" s="417" t="s">
        <v>614</v>
      </c>
      <c r="C54" s="384"/>
      <c r="D54" s="394"/>
      <c r="E54" s="190">
        <v>610763</v>
      </c>
      <c r="F54" s="191"/>
      <c r="G54" s="1"/>
      <c r="H54" s="1"/>
      <c r="I54" s="1"/>
      <c r="J54" s="1"/>
      <c r="K54" s="1"/>
      <c r="L54" s="1"/>
      <c r="M54" s="1"/>
      <c r="N54" s="1"/>
      <c r="O54" s="1"/>
      <c r="P54" s="1"/>
      <c r="Q54" s="1"/>
      <c r="R54" s="1"/>
      <c r="S54" s="1"/>
      <c r="T54" s="1"/>
      <c r="U54" s="1"/>
      <c r="V54" s="1"/>
      <c r="W54" s="1"/>
      <c r="X54" s="1"/>
      <c r="Y54" s="1"/>
      <c r="Z54" s="1"/>
    </row>
    <row r="55" spans="1:26" ht="12.75" customHeight="1">
      <c r="A55" s="4"/>
      <c r="B55" s="481" t="s">
        <v>615</v>
      </c>
      <c r="C55" s="384"/>
      <c r="D55" s="394"/>
      <c r="E55" s="189">
        <f>SUM(E52:E54)</f>
        <v>14008519.689999999</v>
      </c>
      <c r="F55" s="189">
        <f>SUM(F52,F54)</f>
        <v>31271323</v>
      </c>
      <c r="G55" s="1"/>
      <c r="H55" s="1"/>
      <c r="I55" s="1"/>
      <c r="J55" s="1"/>
      <c r="K55" s="1"/>
      <c r="L55" s="1"/>
      <c r="M55" s="1"/>
      <c r="N55" s="1"/>
      <c r="O55" s="1"/>
      <c r="P55" s="1"/>
      <c r="Q55" s="1"/>
      <c r="R55" s="1"/>
      <c r="S55" s="1"/>
      <c r="T55" s="1"/>
      <c r="U55" s="1"/>
      <c r="V55" s="1"/>
      <c r="W55" s="1"/>
      <c r="X55" s="1"/>
      <c r="Y55" s="1"/>
      <c r="Z55" s="1"/>
    </row>
    <row r="56" spans="1:26" ht="12.75" customHeight="1">
      <c r="A56" s="4"/>
      <c r="B56" s="481" t="s">
        <v>616</v>
      </c>
      <c r="C56" s="384"/>
      <c r="D56" s="394"/>
      <c r="E56" s="190"/>
      <c r="F56" s="190">
        <v>11680602</v>
      </c>
      <c r="G56" s="1"/>
      <c r="H56" s="1"/>
      <c r="I56" s="1"/>
      <c r="J56" s="1"/>
      <c r="K56" s="1"/>
      <c r="L56" s="1"/>
      <c r="M56" s="1"/>
      <c r="N56" s="1"/>
      <c r="O56" s="1"/>
      <c r="P56" s="1"/>
      <c r="Q56" s="1"/>
      <c r="R56" s="1"/>
      <c r="S56" s="1"/>
      <c r="T56" s="1"/>
      <c r="U56" s="1"/>
      <c r="V56" s="1"/>
      <c r="W56" s="1"/>
      <c r="X56" s="1"/>
      <c r="Y56" s="1"/>
      <c r="Z56" s="1"/>
    </row>
    <row r="57" spans="1:26" ht="42.75" customHeight="1">
      <c r="A57" s="4"/>
      <c r="B57" s="417" t="s">
        <v>617</v>
      </c>
      <c r="C57" s="384"/>
      <c r="D57" s="394"/>
      <c r="E57" s="190"/>
      <c r="F57" s="190">
        <v>269413.91000000003</v>
      </c>
      <c r="G57" s="1"/>
      <c r="H57" s="1"/>
      <c r="I57" s="1"/>
      <c r="J57" s="1"/>
      <c r="K57" s="1"/>
      <c r="L57" s="1"/>
      <c r="M57" s="1"/>
      <c r="N57" s="1"/>
      <c r="O57" s="1"/>
      <c r="P57" s="1"/>
      <c r="Q57" s="1"/>
      <c r="R57" s="1"/>
      <c r="S57" s="1"/>
      <c r="T57" s="1"/>
      <c r="U57" s="1"/>
      <c r="V57" s="1"/>
      <c r="W57" s="1"/>
      <c r="X57" s="1"/>
      <c r="Y57" s="1"/>
      <c r="Z57" s="1"/>
    </row>
    <row r="58" spans="1:26" ht="12.75" customHeight="1">
      <c r="A58" s="4"/>
      <c r="B58" s="481" t="s">
        <v>618</v>
      </c>
      <c r="C58" s="384"/>
      <c r="D58" s="394"/>
      <c r="E58" s="190">
        <v>3203831.18</v>
      </c>
      <c r="F58" s="190"/>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619</v>
      </c>
      <c r="B60" s="422" t="s">
        <v>1072</v>
      </c>
      <c r="C60" s="387"/>
      <c r="D60" s="387"/>
      <c r="E60" s="387"/>
      <c r="F60" s="387"/>
      <c r="G60" s="1"/>
      <c r="H60" s="1"/>
      <c r="I60" s="1"/>
      <c r="J60" s="1"/>
      <c r="K60" s="1"/>
      <c r="L60" s="1"/>
      <c r="M60" s="1"/>
      <c r="N60" s="1"/>
      <c r="O60" s="1"/>
      <c r="P60" s="1"/>
      <c r="Q60" s="1"/>
      <c r="R60" s="1"/>
      <c r="S60" s="1"/>
      <c r="T60" s="1"/>
      <c r="U60" s="1"/>
      <c r="V60" s="1"/>
      <c r="W60" s="1"/>
      <c r="X60" s="1"/>
      <c r="Y60" s="1"/>
      <c r="Z60" s="1"/>
    </row>
    <row r="61" spans="1:26" ht="31.5" customHeight="1">
      <c r="A61" s="4"/>
      <c r="B61" s="422" t="s">
        <v>620</v>
      </c>
      <c r="C61" s="387"/>
      <c r="D61" s="387"/>
      <c r="E61" s="387"/>
      <c r="F61" s="387"/>
      <c r="G61" s="1"/>
      <c r="H61" s="1"/>
      <c r="I61" s="1"/>
      <c r="J61" s="1"/>
      <c r="K61" s="1"/>
      <c r="L61" s="1"/>
      <c r="M61" s="1"/>
      <c r="N61" s="1"/>
      <c r="O61" s="1"/>
      <c r="P61" s="1"/>
      <c r="Q61" s="1"/>
      <c r="R61" s="1"/>
      <c r="S61" s="1"/>
      <c r="T61" s="1"/>
      <c r="U61" s="1"/>
      <c r="V61" s="1"/>
      <c r="W61" s="1"/>
      <c r="X61" s="1"/>
      <c r="Y61" s="1"/>
      <c r="Z61" s="1"/>
    </row>
    <row r="62" spans="1:26" ht="15" customHeight="1">
      <c r="A62" s="4"/>
      <c r="B62" s="487" t="s">
        <v>621</v>
      </c>
      <c r="C62" s="387"/>
      <c r="D62" s="387"/>
      <c r="E62" s="387"/>
      <c r="F62" s="387"/>
      <c r="G62" s="1"/>
      <c r="H62" s="1"/>
      <c r="I62" s="1"/>
      <c r="J62" s="1"/>
      <c r="K62" s="1"/>
      <c r="L62" s="1"/>
      <c r="M62" s="1"/>
      <c r="N62" s="1"/>
      <c r="O62" s="1"/>
      <c r="P62" s="1"/>
      <c r="Q62" s="1"/>
      <c r="R62" s="1"/>
      <c r="S62" s="1"/>
      <c r="T62" s="1"/>
      <c r="U62" s="1"/>
      <c r="V62" s="1"/>
      <c r="W62" s="1"/>
      <c r="X62" s="1"/>
      <c r="Y62" s="1"/>
      <c r="Z62" s="1"/>
    </row>
    <row r="63" spans="1:26" ht="30" customHeight="1">
      <c r="A63" s="4"/>
      <c r="B63" s="402" t="s">
        <v>1107</v>
      </c>
      <c r="C63" s="387"/>
      <c r="D63" s="387"/>
      <c r="E63" s="387"/>
      <c r="F63" s="387"/>
      <c r="G63" s="1"/>
      <c r="H63" s="1"/>
      <c r="I63" s="1"/>
      <c r="J63" s="1"/>
      <c r="K63" s="1"/>
      <c r="L63" s="1"/>
      <c r="M63" s="1"/>
      <c r="N63" s="1"/>
      <c r="O63" s="1"/>
      <c r="P63" s="1"/>
      <c r="Q63" s="1"/>
      <c r="R63" s="1"/>
      <c r="S63" s="1"/>
      <c r="T63" s="1"/>
      <c r="U63" s="1"/>
      <c r="V63" s="1"/>
      <c r="W63" s="1"/>
      <c r="X63" s="1"/>
      <c r="Y63" s="1"/>
      <c r="Z63" s="1"/>
    </row>
    <row r="64" spans="1:26" ht="15" customHeight="1">
      <c r="A64" s="4"/>
      <c r="B64" s="471"/>
      <c r="C64" s="387"/>
      <c r="D64" s="387"/>
      <c r="E64" s="387"/>
      <c r="F64" s="387"/>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99999999999997" customHeight="1">
      <c r="A66" s="4"/>
      <c r="B66" s="192"/>
      <c r="C66" s="289" t="s">
        <v>1073</v>
      </c>
      <c r="D66" s="193" t="s">
        <v>1179</v>
      </c>
      <c r="E66" s="75" t="s">
        <v>1183</v>
      </c>
      <c r="F66" s="75" t="s">
        <v>622</v>
      </c>
      <c r="G66" s="1"/>
      <c r="H66" s="1"/>
      <c r="I66" s="1"/>
      <c r="J66" s="1"/>
      <c r="K66" s="1"/>
      <c r="L66" s="1"/>
      <c r="M66" s="1"/>
      <c r="N66" s="1"/>
      <c r="O66" s="1"/>
      <c r="P66" s="1"/>
      <c r="Q66" s="1"/>
      <c r="R66" s="1"/>
      <c r="S66" s="1"/>
      <c r="T66" s="1"/>
      <c r="U66" s="1"/>
      <c r="V66" s="1"/>
      <c r="W66" s="1"/>
      <c r="X66" s="1"/>
      <c r="Y66" s="1"/>
      <c r="Z66" s="1"/>
    </row>
    <row r="67" spans="1:26" ht="23.25">
      <c r="A67" s="4"/>
      <c r="B67" s="194" t="s">
        <v>110</v>
      </c>
      <c r="C67" s="195" t="s">
        <v>1122</v>
      </c>
      <c r="D67" s="196">
        <v>697</v>
      </c>
      <c r="E67" s="196">
        <v>3376</v>
      </c>
      <c r="F67" s="196">
        <v>416</v>
      </c>
      <c r="G67" s="1"/>
      <c r="H67" s="1"/>
      <c r="I67" s="1"/>
      <c r="J67" s="1"/>
      <c r="K67" s="1"/>
      <c r="L67" s="1"/>
      <c r="M67" s="1"/>
      <c r="N67" s="1"/>
      <c r="O67" s="1"/>
      <c r="P67" s="1"/>
      <c r="Q67" s="1"/>
      <c r="R67" s="1"/>
      <c r="S67" s="1"/>
      <c r="T67" s="1"/>
      <c r="U67" s="1"/>
      <c r="V67" s="1"/>
      <c r="W67" s="1"/>
      <c r="X67" s="1"/>
      <c r="Y67" s="1"/>
      <c r="Z67" s="1"/>
    </row>
    <row r="68" spans="1:26" ht="23.25">
      <c r="A68" s="4"/>
      <c r="B68" s="194" t="s">
        <v>111</v>
      </c>
      <c r="C68" s="195" t="s">
        <v>623</v>
      </c>
      <c r="D68" s="196">
        <v>666</v>
      </c>
      <c r="E68" s="196">
        <v>3069</v>
      </c>
      <c r="F68" s="196">
        <v>293</v>
      </c>
      <c r="G68" s="1"/>
      <c r="H68" s="1"/>
      <c r="I68" s="1"/>
      <c r="J68" s="1"/>
      <c r="K68" s="1"/>
      <c r="L68" s="1"/>
      <c r="M68" s="1"/>
      <c r="N68" s="1"/>
      <c r="O68" s="1"/>
      <c r="P68" s="1"/>
      <c r="Q68" s="1"/>
      <c r="R68" s="1"/>
      <c r="S68" s="1"/>
      <c r="T68" s="1"/>
      <c r="U68" s="1"/>
      <c r="V68" s="1"/>
      <c r="W68" s="1"/>
      <c r="X68" s="1"/>
      <c r="Y68" s="1"/>
      <c r="Z68" s="1"/>
    </row>
    <row r="69" spans="1:26" ht="23.25">
      <c r="A69" s="4"/>
      <c r="B69" s="194" t="s">
        <v>112</v>
      </c>
      <c r="C69" s="195" t="s">
        <v>624</v>
      </c>
      <c r="D69" s="196">
        <v>572</v>
      </c>
      <c r="E69" s="196">
        <v>2690</v>
      </c>
      <c r="F69" s="196">
        <v>274</v>
      </c>
      <c r="G69" s="1"/>
      <c r="H69" s="1"/>
      <c r="I69" s="1"/>
      <c r="J69" s="1"/>
      <c r="K69" s="1"/>
      <c r="L69" s="1"/>
      <c r="M69" s="1"/>
      <c r="N69" s="1"/>
      <c r="O69" s="1"/>
      <c r="P69" s="1"/>
      <c r="Q69" s="1"/>
      <c r="R69" s="1"/>
      <c r="S69" s="1"/>
      <c r="T69" s="1"/>
      <c r="U69" s="1"/>
      <c r="V69" s="1"/>
      <c r="W69" s="1"/>
      <c r="X69" s="1"/>
      <c r="Y69" s="1"/>
      <c r="Z69" s="1"/>
    </row>
    <row r="70" spans="1:26" ht="23.25">
      <c r="A70" s="4"/>
      <c r="B70" s="194" t="s">
        <v>113</v>
      </c>
      <c r="C70" s="195" t="s">
        <v>625</v>
      </c>
      <c r="D70" s="196">
        <v>572</v>
      </c>
      <c r="E70" s="196">
        <v>2669</v>
      </c>
      <c r="F70" s="196">
        <v>241</v>
      </c>
      <c r="G70" s="1"/>
      <c r="H70" s="1"/>
      <c r="I70" s="1"/>
      <c r="J70" s="1"/>
      <c r="K70" s="1"/>
      <c r="L70" s="1"/>
      <c r="M70" s="1"/>
      <c r="N70" s="1"/>
      <c r="O70" s="1"/>
      <c r="P70" s="1"/>
      <c r="Q70" s="1"/>
      <c r="R70" s="1"/>
      <c r="S70" s="1"/>
      <c r="T70" s="1"/>
      <c r="U70" s="1"/>
      <c r="V70" s="1"/>
      <c r="W70" s="1"/>
      <c r="X70" s="1"/>
      <c r="Y70" s="1"/>
      <c r="Z70" s="1"/>
    </row>
    <row r="71" spans="1:26" ht="23.25">
      <c r="A71" s="4"/>
      <c r="B71" s="194" t="s">
        <v>114</v>
      </c>
      <c r="C71" s="195" t="s">
        <v>626</v>
      </c>
      <c r="D71" s="196">
        <v>572</v>
      </c>
      <c r="E71" s="196">
        <v>2513</v>
      </c>
      <c r="F71" s="196">
        <v>169</v>
      </c>
      <c r="G71" s="1"/>
      <c r="H71" s="1"/>
      <c r="I71" s="1"/>
      <c r="J71" s="1"/>
      <c r="K71" s="1"/>
      <c r="L71" s="1"/>
      <c r="M71" s="1"/>
      <c r="N71" s="1"/>
      <c r="O71" s="1"/>
      <c r="P71" s="1"/>
      <c r="Q71" s="1"/>
      <c r="R71" s="1"/>
      <c r="S71" s="1"/>
      <c r="T71" s="1"/>
      <c r="U71" s="1"/>
      <c r="V71" s="1"/>
      <c r="W71" s="1"/>
      <c r="X71" s="1"/>
      <c r="Y71" s="1"/>
      <c r="Z71" s="1"/>
    </row>
    <row r="72" spans="1:26" ht="23.25">
      <c r="A72" s="4"/>
      <c r="B72" s="194" t="s">
        <v>115</v>
      </c>
      <c r="C72" s="195" t="s">
        <v>627</v>
      </c>
      <c r="D72" s="196">
        <v>390</v>
      </c>
      <c r="E72" s="196">
        <v>2226</v>
      </c>
      <c r="F72" s="196">
        <v>212</v>
      </c>
      <c r="G72" s="1"/>
      <c r="H72" s="1"/>
      <c r="I72" s="1"/>
      <c r="J72" s="1"/>
      <c r="K72" s="1"/>
      <c r="L72" s="1"/>
      <c r="M72" s="1"/>
      <c r="N72" s="1"/>
      <c r="O72" s="1"/>
      <c r="P72" s="1"/>
      <c r="Q72" s="1"/>
      <c r="R72" s="1"/>
      <c r="S72" s="1"/>
      <c r="T72" s="1"/>
      <c r="U72" s="1"/>
      <c r="V72" s="1"/>
      <c r="W72" s="1"/>
      <c r="X72" s="1"/>
      <c r="Y72" s="1"/>
      <c r="Z72" s="1"/>
    </row>
    <row r="73" spans="1:26" ht="23.25">
      <c r="A73" s="4"/>
      <c r="B73" s="194" t="s">
        <v>116</v>
      </c>
      <c r="C73" s="195" t="s">
        <v>628</v>
      </c>
      <c r="D73" s="196">
        <v>4</v>
      </c>
      <c r="E73" s="196">
        <v>12</v>
      </c>
      <c r="F73" s="196">
        <v>0</v>
      </c>
      <c r="G73" s="1"/>
      <c r="H73" s="1"/>
      <c r="I73" s="1"/>
      <c r="J73" s="1"/>
      <c r="K73" s="1"/>
      <c r="L73" s="1"/>
      <c r="M73" s="1"/>
      <c r="N73" s="1"/>
      <c r="O73" s="1"/>
      <c r="P73" s="1"/>
      <c r="Q73" s="1"/>
      <c r="R73" s="1"/>
      <c r="S73" s="1"/>
      <c r="T73" s="1"/>
      <c r="U73" s="1"/>
      <c r="V73" s="1"/>
      <c r="W73" s="1"/>
      <c r="X73" s="1"/>
      <c r="Y73" s="1"/>
      <c r="Z73" s="1"/>
    </row>
    <row r="74" spans="1:26" ht="34.9">
      <c r="A74" s="4"/>
      <c r="B74" s="194" t="s">
        <v>118</v>
      </c>
      <c r="C74" s="195" t="s">
        <v>629</v>
      </c>
      <c r="D74" s="196">
        <v>276</v>
      </c>
      <c r="E74" s="196">
        <v>473</v>
      </c>
      <c r="F74" s="196">
        <v>8</v>
      </c>
      <c r="G74" s="1"/>
      <c r="H74" s="1"/>
      <c r="I74" s="1"/>
      <c r="J74" s="1"/>
      <c r="K74" s="1"/>
      <c r="L74" s="1"/>
      <c r="M74" s="1"/>
      <c r="N74" s="1"/>
      <c r="O74" s="1"/>
      <c r="P74" s="1"/>
      <c r="Q74" s="1"/>
      <c r="R74" s="1"/>
      <c r="S74" s="1"/>
      <c r="T74" s="1"/>
      <c r="U74" s="1"/>
      <c r="V74" s="1"/>
      <c r="W74" s="1"/>
      <c r="X74" s="1"/>
      <c r="Y74" s="1"/>
      <c r="Z74" s="1"/>
    </row>
    <row r="75" spans="1:26" ht="69.75">
      <c r="A75" s="4"/>
      <c r="B75" s="194" t="s">
        <v>630</v>
      </c>
      <c r="C75" s="195" t="s">
        <v>631</v>
      </c>
      <c r="D75" s="197">
        <v>0.89966000000000002</v>
      </c>
      <c r="E75" s="197">
        <v>0.83099999999999996</v>
      </c>
      <c r="F75" s="197">
        <v>0.47099999999999997</v>
      </c>
      <c r="G75" s="1"/>
      <c r="H75" s="1"/>
      <c r="I75" s="1"/>
      <c r="J75" s="1"/>
      <c r="K75" s="1"/>
      <c r="L75" s="1"/>
      <c r="M75" s="1"/>
      <c r="N75" s="1"/>
      <c r="O75" s="1"/>
      <c r="P75" s="1"/>
      <c r="Q75" s="1"/>
      <c r="R75" s="1"/>
      <c r="S75" s="1"/>
      <c r="T75" s="1"/>
      <c r="U75" s="1"/>
      <c r="V75" s="1"/>
      <c r="W75" s="1"/>
      <c r="X75" s="1"/>
      <c r="Y75" s="1"/>
      <c r="Z75" s="1"/>
    </row>
    <row r="76" spans="1:26" ht="46.5">
      <c r="A76" s="4"/>
      <c r="B76" s="194" t="s">
        <v>632</v>
      </c>
      <c r="C76" s="195" t="s">
        <v>633</v>
      </c>
      <c r="D76" s="198">
        <v>40961</v>
      </c>
      <c r="E76" s="198">
        <v>34256</v>
      </c>
      <c r="F76" s="198">
        <v>9385</v>
      </c>
      <c r="G76" s="1"/>
      <c r="H76" s="1"/>
      <c r="I76" s="1"/>
      <c r="J76" s="1"/>
      <c r="K76" s="1"/>
      <c r="L76" s="1"/>
      <c r="M76" s="1"/>
      <c r="N76" s="1"/>
      <c r="O76" s="1"/>
      <c r="P76" s="1"/>
      <c r="Q76" s="1"/>
      <c r="R76" s="1"/>
      <c r="S76" s="1"/>
      <c r="T76" s="1"/>
      <c r="U76" s="1"/>
      <c r="V76" s="1"/>
      <c r="W76" s="1"/>
      <c r="X76" s="1"/>
      <c r="Y76" s="1"/>
      <c r="Z76" s="1"/>
    </row>
    <row r="77" spans="1:26" ht="23.25">
      <c r="A77" s="4"/>
      <c r="B77" s="199" t="s">
        <v>634</v>
      </c>
      <c r="C77" s="200" t="s">
        <v>635</v>
      </c>
      <c r="D77" s="198">
        <v>36226</v>
      </c>
      <c r="E77" s="198">
        <v>31684</v>
      </c>
      <c r="F77" s="198">
        <v>8357</v>
      </c>
      <c r="G77" s="1"/>
      <c r="H77" s="1"/>
      <c r="I77" s="1"/>
      <c r="J77" s="1"/>
      <c r="K77" s="1"/>
      <c r="L77" s="1"/>
      <c r="M77" s="1"/>
      <c r="N77" s="1"/>
      <c r="O77" s="1"/>
      <c r="P77" s="1"/>
      <c r="Q77" s="1"/>
      <c r="R77" s="1"/>
      <c r="S77" s="1"/>
      <c r="T77" s="1"/>
      <c r="U77" s="1"/>
      <c r="V77" s="1"/>
      <c r="W77" s="1"/>
      <c r="X77" s="1"/>
      <c r="Y77" s="1"/>
      <c r="Z77" s="1"/>
    </row>
    <row r="78" spans="1:26" ht="34.9">
      <c r="A78" s="4"/>
      <c r="B78" s="194" t="s">
        <v>636</v>
      </c>
      <c r="C78" s="195" t="s">
        <v>637</v>
      </c>
      <c r="D78" s="198">
        <v>4151</v>
      </c>
      <c r="E78" s="198">
        <v>5536</v>
      </c>
      <c r="F78" s="198">
        <v>4011</v>
      </c>
      <c r="G78" s="1"/>
      <c r="H78" s="1"/>
      <c r="I78" s="1"/>
      <c r="J78" s="1"/>
      <c r="K78" s="1"/>
      <c r="L78" s="1"/>
      <c r="M78" s="1"/>
      <c r="N78" s="1"/>
      <c r="O78" s="1"/>
      <c r="P78" s="1"/>
      <c r="Q78" s="1"/>
      <c r="R78" s="1"/>
      <c r="S78" s="1"/>
      <c r="T78" s="1"/>
      <c r="U78" s="1"/>
      <c r="V78" s="1"/>
      <c r="W78" s="1"/>
      <c r="X78" s="1"/>
      <c r="Y78" s="1"/>
      <c r="Z78" s="1"/>
    </row>
    <row r="79" spans="1:26" ht="34.9">
      <c r="A79" s="4"/>
      <c r="B79" s="194" t="s">
        <v>638</v>
      </c>
      <c r="C79" s="195" t="s">
        <v>639</v>
      </c>
      <c r="D79" s="198">
        <v>3314</v>
      </c>
      <c r="E79" s="198">
        <v>4723</v>
      </c>
      <c r="F79" s="198">
        <v>4451</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640</v>
      </c>
      <c r="B81" s="422" t="s">
        <v>1074</v>
      </c>
      <c r="C81" s="387"/>
      <c r="D81" s="387"/>
      <c r="E81" s="387"/>
      <c r="F81" s="387"/>
      <c r="G81" s="1"/>
      <c r="H81" s="1"/>
      <c r="I81" s="1"/>
      <c r="J81" s="1"/>
      <c r="K81" s="1"/>
      <c r="L81" s="1"/>
      <c r="M81" s="1"/>
      <c r="N81" s="1"/>
      <c r="O81" s="1"/>
      <c r="P81" s="1"/>
      <c r="Q81" s="1"/>
      <c r="R81" s="1"/>
      <c r="S81" s="1"/>
      <c r="T81" s="1"/>
      <c r="U81" s="1"/>
      <c r="V81" s="1"/>
      <c r="W81" s="1"/>
      <c r="X81" s="1"/>
      <c r="Y81" s="1"/>
      <c r="Z81" s="1"/>
    </row>
    <row r="82" spans="1:26" ht="13.5" customHeight="1">
      <c r="A82" s="4"/>
      <c r="B82" s="402" t="s">
        <v>641</v>
      </c>
      <c r="C82" s="387"/>
      <c r="D82" s="387"/>
      <c r="E82" s="387"/>
      <c r="F82" s="387"/>
      <c r="G82" s="1"/>
      <c r="H82" s="1"/>
      <c r="I82" s="1"/>
      <c r="J82" s="1"/>
      <c r="K82" s="1"/>
      <c r="L82" s="1"/>
      <c r="M82" s="1"/>
      <c r="N82" s="1"/>
      <c r="O82" s="1"/>
      <c r="P82" s="1"/>
      <c r="Q82" s="1"/>
      <c r="R82" s="1"/>
      <c r="S82" s="1"/>
      <c r="T82" s="1"/>
      <c r="U82" s="1"/>
      <c r="V82" s="1"/>
      <c r="W82" s="1"/>
      <c r="X82" s="1"/>
      <c r="Y82" s="1"/>
      <c r="Z82" s="1"/>
    </row>
    <row r="83" spans="1:26" ht="24.75" customHeight="1">
      <c r="A83" s="4"/>
      <c r="B83" s="402" t="s">
        <v>1108</v>
      </c>
      <c r="C83" s="387"/>
      <c r="D83" s="387"/>
      <c r="E83" s="387"/>
      <c r="F83" s="387"/>
      <c r="G83" s="1"/>
      <c r="H83" s="1"/>
      <c r="I83" s="1"/>
      <c r="J83" s="1"/>
      <c r="K83" s="1"/>
      <c r="L83" s="1"/>
      <c r="M83" s="1"/>
      <c r="N83" s="1"/>
      <c r="O83" s="1"/>
      <c r="P83" s="1"/>
      <c r="Q83" s="1"/>
      <c r="R83" s="1"/>
      <c r="S83" s="1"/>
      <c r="T83" s="1"/>
      <c r="U83" s="1"/>
      <c r="V83" s="1"/>
      <c r="W83" s="1"/>
      <c r="X83" s="1"/>
      <c r="Y83" s="1"/>
      <c r="Z83" s="1"/>
    </row>
    <row r="84" spans="1:26" ht="23.25" customHeight="1">
      <c r="A84" s="4"/>
      <c r="B84" s="488"/>
      <c r="C84" s="400"/>
      <c r="D84" s="400"/>
      <c r="E84" s="400"/>
      <c r="F84" s="400"/>
      <c r="G84" s="1"/>
      <c r="H84" s="1"/>
      <c r="I84" s="1"/>
      <c r="J84" s="1"/>
      <c r="K84" s="1"/>
      <c r="L84" s="1"/>
      <c r="M84" s="1"/>
      <c r="N84" s="1"/>
      <c r="O84" s="1"/>
      <c r="P84" s="1"/>
      <c r="Q84" s="1"/>
      <c r="R84" s="1"/>
      <c r="S84" s="1"/>
      <c r="T84" s="1"/>
      <c r="U84" s="1"/>
      <c r="V84" s="1"/>
      <c r="W84" s="1"/>
      <c r="X84" s="1"/>
      <c r="Y84" s="1"/>
      <c r="Z84" s="1"/>
    </row>
    <row r="85" spans="1:26" ht="46.5">
      <c r="A85" s="4"/>
      <c r="B85" s="192"/>
      <c r="C85" s="290" t="s">
        <v>1075</v>
      </c>
      <c r="D85" s="75" t="s">
        <v>1109</v>
      </c>
      <c r="E85" s="75" t="s">
        <v>1156</v>
      </c>
      <c r="F85" s="75" t="s">
        <v>622</v>
      </c>
      <c r="G85" s="1"/>
      <c r="H85" s="1"/>
      <c r="I85" s="1"/>
      <c r="J85" s="1"/>
      <c r="K85" s="1"/>
      <c r="L85" s="1"/>
      <c r="M85" s="1"/>
      <c r="N85" s="1"/>
      <c r="O85" s="1"/>
      <c r="P85" s="1"/>
      <c r="Q85" s="1"/>
      <c r="R85" s="1"/>
      <c r="S85" s="1"/>
      <c r="T85" s="1"/>
      <c r="U85" s="1"/>
      <c r="V85" s="1"/>
      <c r="W85" s="1"/>
      <c r="X85" s="1"/>
      <c r="Y85" s="1"/>
      <c r="Z85" s="1"/>
    </row>
    <row r="86" spans="1:26" ht="46.5">
      <c r="A86" s="4"/>
      <c r="B86" s="201" t="s">
        <v>642</v>
      </c>
      <c r="C86" s="195" t="s">
        <v>643</v>
      </c>
      <c r="D86" s="196">
        <v>4</v>
      </c>
      <c r="E86" s="196">
        <v>9</v>
      </c>
      <c r="F86" s="196">
        <v>0</v>
      </c>
      <c r="G86" s="1"/>
      <c r="H86" s="1"/>
      <c r="I86" s="1"/>
      <c r="J86" s="1"/>
      <c r="K86" s="1"/>
      <c r="L86" s="1"/>
      <c r="M86" s="1"/>
      <c r="N86" s="1"/>
      <c r="O86" s="1"/>
      <c r="P86" s="1"/>
      <c r="Q86" s="1"/>
      <c r="R86" s="1"/>
      <c r="S86" s="1"/>
      <c r="T86" s="1"/>
      <c r="U86" s="1"/>
      <c r="V86" s="1"/>
      <c r="W86" s="1"/>
      <c r="X86" s="1"/>
      <c r="Y86" s="1"/>
      <c r="Z86" s="1"/>
    </row>
    <row r="87" spans="1:26" ht="23.25">
      <c r="A87" s="4"/>
      <c r="B87" s="201" t="s">
        <v>644</v>
      </c>
      <c r="C87" s="195" t="s">
        <v>645</v>
      </c>
      <c r="D87" s="202">
        <v>18556</v>
      </c>
      <c r="E87" s="202">
        <v>17614</v>
      </c>
      <c r="F87" s="202">
        <v>0</v>
      </c>
      <c r="G87" s="1"/>
      <c r="H87" s="1"/>
      <c r="I87" s="1"/>
      <c r="J87" s="1"/>
      <c r="K87" s="1"/>
      <c r="L87" s="1"/>
      <c r="M87" s="1"/>
      <c r="N87" s="1"/>
      <c r="O87" s="1"/>
      <c r="P87" s="1"/>
      <c r="Q87" s="1"/>
      <c r="R87" s="1"/>
      <c r="S87" s="1"/>
      <c r="T87" s="1"/>
      <c r="U87" s="1"/>
      <c r="V87" s="1"/>
      <c r="W87" s="1"/>
      <c r="X87" s="1"/>
      <c r="Y87" s="1"/>
      <c r="Z87" s="1"/>
    </row>
    <row r="88" spans="1:26" ht="34.9">
      <c r="A88" s="4"/>
      <c r="B88" s="201" t="s">
        <v>646</v>
      </c>
      <c r="C88" s="195" t="s">
        <v>647</v>
      </c>
      <c r="D88" s="196">
        <v>53</v>
      </c>
      <c r="E88" s="196">
        <v>202</v>
      </c>
      <c r="F88" s="196">
        <v>0</v>
      </c>
      <c r="G88" s="1"/>
      <c r="H88" s="1"/>
      <c r="I88" s="1"/>
      <c r="J88" s="1"/>
      <c r="K88" s="1"/>
      <c r="L88" s="1"/>
      <c r="M88" s="1"/>
      <c r="N88" s="1"/>
      <c r="O88" s="1"/>
      <c r="P88" s="1"/>
      <c r="Q88" s="1"/>
      <c r="R88" s="1"/>
      <c r="S88" s="1"/>
      <c r="T88" s="1"/>
      <c r="U88" s="1"/>
      <c r="V88" s="1"/>
      <c r="W88" s="1"/>
      <c r="X88" s="1"/>
      <c r="Y88" s="1"/>
      <c r="Z88" s="1"/>
    </row>
    <row r="89" spans="1:26" ht="34.9">
      <c r="A89" s="4"/>
      <c r="B89" s="201" t="s">
        <v>648</v>
      </c>
      <c r="C89" s="195" t="s">
        <v>649</v>
      </c>
      <c r="D89" s="202">
        <v>13035</v>
      </c>
      <c r="E89" s="202">
        <v>15861</v>
      </c>
      <c r="F89" s="202">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3"/>
      <c r="C91" s="486" t="s">
        <v>650</v>
      </c>
      <c r="D91" s="387"/>
      <c r="E91" s="387"/>
      <c r="F91" s="387"/>
      <c r="G91" s="1"/>
      <c r="H91" s="1"/>
      <c r="I91" s="1"/>
      <c r="J91" s="1"/>
      <c r="K91" s="1"/>
      <c r="L91" s="1"/>
      <c r="M91" s="1"/>
      <c r="N91" s="1"/>
      <c r="O91" s="1"/>
      <c r="P91" s="1"/>
      <c r="Q91" s="1"/>
      <c r="R91" s="1"/>
      <c r="S91" s="1"/>
      <c r="T91" s="1"/>
      <c r="U91" s="1"/>
      <c r="V91" s="1"/>
      <c r="W91" s="1"/>
      <c r="X91" s="1"/>
      <c r="Y91" s="1"/>
      <c r="Z91" s="1"/>
    </row>
    <row r="92" spans="1:26" ht="13.5" customHeight="1">
      <c r="A92" s="4"/>
      <c r="B92" s="203"/>
      <c r="C92" s="97" t="s">
        <v>651</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3"/>
      <c r="C93" s="490" t="s">
        <v>1155</v>
      </c>
      <c r="D93" s="387"/>
      <c r="E93" s="387"/>
      <c r="F93" s="387"/>
      <c r="G93" s="1"/>
      <c r="H93" s="1"/>
      <c r="I93" s="1"/>
      <c r="J93" s="1"/>
      <c r="K93" s="1"/>
      <c r="L93" s="1"/>
      <c r="M93" s="1"/>
      <c r="N93" s="1"/>
      <c r="O93" s="1"/>
      <c r="P93" s="1"/>
      <c r="Q93" s="1"/>
      <c r="R93" s="1"/>
      <c r="S93" s="1"/>
      <c r="T93" s="1"/>
      <c r="U93" s="1"/>
      <c r="V93" s="1"/>
      <c r="W93" s="1"/>
      <c r="X93" s="1"/>
      <c r="Y93" s="1"/>
      <c r="Z93" s="1"/>
    </row>
    <row r="94" spans="1:26" ht="14.25" customHeight="1">
      <c r="A94" s="4"/>
      <c r="B94" s="203"/>
      <c r="C94" s="477" t="s">
        <v>652</v>
      </c>
      <c r="D94" s="387"/>
      <c r="E94" s="387"/>
      <c r="F94" s="387"/>
      <c r="G94" s="1"/>
      <c r="H94" s="1"/>
      <c r="I94" s="1"/>
      <c r="J94" s="1"/>
      <c r="K94" s="1"/>
      <c r="L94" s="1"/>
      <c r="M94" s="1"/>
      <c r="N94" s="1"/>
      <c r="O94" s="1"/>
      <c r="P94" s="1"/>
      <c r="Q94" s="1"/>
      <c r="R94" s="1"/>
      <c r="S94" s="1"/>
      <c r="T94" s="1"/>
      <c r="U94" s="1"/>
      <c r="V94" s="1"/>
      <c r="W94" s="1"/>
      <c r="X94" s="1"/>
      <c r="Y94" s="1"/>
      <c r="Z94" s="1"/>
    </row>
    <row r="95" spans="1:26" ht="14.25" customHeight="1">
      <c r="A95" s="4"/>
      <c r="B95" s="203"/>
      <c r="C95" s="477" t="s">
        <v>653</v>
      </c>
      <c r="D95" s="387"/>
      <c r="E95" s="387"/>
      <c r="F95" s="387"/>
      <c r="G95" s="1"/>
      <c r="H95" s="1"/>
      <c r="I95" s="1"/>
      <c r="J95" s="1"/>
      <c r="K95" s="1"/>
      <c r="L95" s="1"/>
      <c r="M95" s="1"/>
      <c r="N95" s="1"/>
      <c r="O95" s="1"/>
      <c r="P95" s="1"/>
      <c r="Q95" s="1"/>
      <c r="R95" s="1"/>
      <c r="S95" s="1"/>
      <c r="T95" s="1"/>
      <c r="U95" s="1"/>
      <c r="V95" s="1"/>
      <c r="W95" s="1"/>
      <c r="X95" s="1"/>
      <c r="Y95" s="1"/>
      <c r="Z95" s="1"/>
    </row>
    <row r="96" spans="1:26" ht="14.25" customHeight="1">
      <c r="A96" s="4"/>
      <c r="B96" s="203"/>
      <c r="C96" s="477" t="s">
        <v>654</v>
      </c>
      <c r="D96" s="387"/>
      <c r="E96" s="387"/>
      <c r="F96" s="387"/>
      <c r="G96" s="1"/>
      <c r="H96" s="1"/>
      <c r="I96" s="1"/>
      <c r="J96" s="1"/>
      <c r="K96" s="1"/>
      <c r="L96" s="1"/>
      <c r="M96" s="1"/>
      <c r="N96" s="1"/>
      <c r="O96" s="1"/>
      <c r="P96" s="1"/>
      <c r="Q96" s="1"/>
      <c r="R96" s="1"/>
      <c r="S96" s="1"/>
      <c r="T96" s="1"/>
      <c r="U96" s="1"/>
      <c r="V96" s="1"/>
      <c r="W96" s="1"/>
      <c r="X96" s="1"/>
      <c r="Y96" s="1"/>
      <c r="Z96" s="1"/>
    </row>
    <row r="97" spans="1:26" ht="14.25" customHeight="1">
      <c r="A97" s="4"/>
      <c r="B97" s="203"/>
      <c r="C97" s="477" t="s">
        <v>655</v>
      </c>
      <c r="D97" s="387"/>
      <c r="E97" s="387"/>
      <c r="F97" s="387"/>
      <c r="G97" s="1"/>
      <c r="H97" s="1"/>
      <c r="I97" s="1"/>
      <c r="J97" s="1"/>
      <c r="K97" s="1"/>
      <c r="L97" s="1"/>
      <c r="M97" s="1"/>
      <c r="N97" s="1"/>
      <c r="O97" s="1"/>
      <c r="P97" s="1"/>
      <c r="Q97" s="1"/>
      <c r="R97" s="1"/>
      <c r="S97" s="1"/>
      <c r="T97" s="1"/>
      <c r="U97" s="1"/>
      <c r="V97" s="1"/>
      <c r="W97" s="1"/>
      <c r="X97" s="1"/>
      <c r="Y97" s="1"/>
      <c r="Z97" s="1"/>
    </row>
    <row r="98" spans="1:26" ht="14.25" customHeight="1">
      <c r="A98" s="4"/>
      <c r="B98" s="203"/>
      <c r="C98" s="477" t="s">
        <v>656</v>
      </c>
      <c r="D98" s="387"/>
      <c r="E98" s="387"/>
      <c r="F98" s="387"/>
      <c r="G98" s="1"/>
      <c r="H98" s="1"/>
      <c r="I98" s="1"/>
      <c r="J98" s="1"/>
      <c r="K98" s="1"/>
      <c r="L98" s="1"/>
      <c r="M98" s="1"/>
      <c r="N98" s="1"/>
      <c r="O98" s="1"/>
      <c r="P98" s="1"/>
      <c r="Q98" s="1"/>
      <c r="R98" s="1"/>
      <c r="S98" s="1"/>
      <c r="T98" s="1"/>
      <c r="U98" s="1"/>
      <c r="V98" s="1"/>
      <c r="W98" s="1"/>
      <c r="X98" s="1"/>
      <c r="Y98" s="1"/>
      <c r="Z98" s="1"/>
    </row>
    <row r="99" spans="1:26" ht="14.25" customHeight="1">
      <c r="A99" s="4"/>
      <c r="B99" s="203"/>
      <c r="C99" s="477" t="s">
        <v>657</v>
      </c>
      <c r="D99" s="387"/>
      <c r="E99" s="387"/>
      <c r="F99" s="387"/>
      <c r="G99" s="1"/>
      <c r="H99" s="1"/>
      <c r="I99" s="1"/>
      <c r="J99" s="1"/>
      <c r="K99" s="1"/>
      <c r="L99" s="1"/>
      <c r="M99" s="1"/>
      <c r="N99" s="1"/>
      <c r="O99" s="1"/>
      <c r="P99" s="1"/>
      <c r="Q99" s="1"/>
      <c r="R99" s="1"/>
      <c r="S99" s="1"/>
      <c r="T99" s="1"/>
      <c r="U99" s="1"/>
      <c r="V99" s="1"/>
      <c r="W99" s="1"/>
      <c r="X99" s="1"/>
      <c r="Y99" s="1"/>
      <c r="Z99" s="1"/>
    </row>
    <row r="100" spans="1:26" ht="27.75" customHeight="1">
      <c r="A100" s="4"/>
      <c r="B100" s="203"/>
      <c r="C100" s="477" t="s">
        <v>658</v>
      </c>
      <c r="D100" s="387"/>
      <c r="E100" s="387"/>
      <c r="F100" s="387"/>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3"/>
      <c r="C101" s="436"/>
      <c r="D101" s="387"/>
      <c r="E101" s="387"/>
      <c r="F101" s="387"/>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659</v>
      </c>
      <c r="B103" s="422" t="s">
        <v>1133</v>
      </c>
      <c r="C103" s="387"/>
      <c r="D103" s="387"/>
      <c r="E103" s="405"/>
      <c r="F103" s="204">
        <v>472</v>
      </c>
      <c r="G103" s="1"/>
      <c r="H103" s="1"/>
      <c r="I103" s="1"/>
      <c r="J103" s="1"/>
      <c r="K103" s="1"/>
      <c r="L103" s="1"/>
      <c r="M103" s="1"/>
      <c r="N103" s="1"/>
      <c r="O103" s="1"/>
      <c r="P103" s="1"/>
      <c r="Q103" s="1"/>
      <c r="R103" s="1"/>
      <c r="S103" s="1"/>
      <c r="T103" s="1"/>
      <c r="U103" s="1"/>
      <c r="V103" s="1"/>
      <c r="W103" s="1"/>
      <c r="X103" s="1"/>
      <c r="Y103" s="1"/>
      <c r="Z103" s="1"/>
    </row>
    <row r="104" spans="1:26" ht="66" customHeight="1">
      <c r="A104" s="92"/>
      <c r="B104" s="491"/>
      <c r="C104" s="387"/>
      <c r="D104" s="387"/>
      <c r="E104" s="387"/>
      <c r="F104" s="387"/>
      <c r="G104" s="1"/>
      <c r="H104" s="1"/>
      <c r="I104" s="1"/>
      <c r="J104" s="1"/>
      <c r="K104" s="1"/>
      <c r="L104" s="1"/>
      <c r="M104" s="1"/>
      <c r="N104" s="1"/>
      <c r="O104" s="1"/>
      <c r="P104" s="1"/>
      <c r="Q104" s="1"/>
      <c r="R104" s="1"/>
      <c r="S104" s="1"/>
      <c r="T104" s="1"/>
      <c r="U104" s="1"/>
      <c r="V104" s="1"/>
      <c r="W104" s="1"/>
      <c r="X104" s="1"/>
      <c r="Y104" s="1"/>
      <c r="Z104" s="1"/>
    </row>
    <row r="105" spans="1:26" ht="28.5" customHeight="1">
      <c r="A105" s="391" t="s">
        <v>660</v>
      </c>
      <c r="B105" s="387"/>
      <c r="C105" s="387"/>
      <c r="D105" s="387"/>
      <c r="E105" s="387"/>
      <c r="F105" s="387"/>
      <c r="G105" s="1"/>
      <c r="H105" s="1"/>
      <c r="I105" s="1"/>
      <c r="J105" s="1"/>
      <c r="K105" s="1"/>
      <c r="L105" s="1"/>
      <c r="M105" s="1"/>
      <c r="N105" s="1"/>
      <c r="O105" s="1"/>
      <c r="P105" s="1"/>
      <c r="Q105" s="1"/>
      <c r="R105" s="1"/>
      <c r="S105" s="1"/>
      <c r="T105" s="1"/>
      <c r="U105" s="1"/>
      <c r="V105" s="1"/>
      <c r="W105" s="1"/>
      <c r="X105" s="1"/>
      <c r="Y105" s="1"/>
      <c r="Z105" s="1"/>
    </row>
    <row r="106" spans="1:26" ht="32.25" customHeight="1">
      <c r="A106" s="386" t="s">
        <v>661</v>
      </c>
      <c r="B106" s="387"/>
      <c r="C106" s="387"/>
      <c r="D106" s="387"/>
      <c r="E106" s="387"/>
      <c r="F106" s="387"/>
      <c r="G106" s="1"/>
      <c r="H106" s="1"/>
      <c r="I106" s="1"/>
      <c r="J106" s="1"/>
      <c r="K106" s="1"/>
      <c r="L106" s="1"/>
      <c r="M106" s="1"/>
      <c r="N106" s="1"/>
      <c r="O106" s="1"/>
      <c r="P106" s="1"/>
      <c r="Q106" s="1"/>
      <c r="R106" s="1"/>
      <c r="S106" s="1"/>
      <c r="T106" s="1"/>
      <c r="U106" s="1"/>
      <c r="V106" s="1"/>
      <c r="W106" s="1"/>
      <c r="X106" s="1"/>
      <c r="Y106" s="1"/>
      <c r="Z106" s="1"/>
    </row>
    <row r="107" spans="1:26" ht="47.25" customHeight="1">
      <c r="A107" s="386" t="s">
        <v>662</v>
      </c>
      <c r="B107" s="387"/>
      <c r="C107" s="387"/>
      <c r="D107" s="387"/>
      <c r="E107" s="387"/>
      <c r="F107" s="387"/>
      <c r="G107" s="1"/>
      <c r="H107" s="1"/>
      <c r="I107" s="1"/>
      <c r="J107" s="1"/>
      <c r="K107" s="1"/>
      <c r="L107" s="1"/>
      <c r="M107" s="1"/>
      <c r="N107" s="1"/>
      <c r="O107" s="1"/>
      <c r="P107" s="1"/>
      <c r="Q107" s="1"/>
      <c r="R107" s="1"/>
      <c r="S107" s="1"/>
      <c r="T107" s="1"/>
      <c r="U107" s="1"/>
      <c r="V107" s="1"/>
      <c r="W107" s="1"/>
      <c r="X107" s="1"/>
      <c r="Y107" s="1"/>
      <c r="Z107" s="1"/>
    </row>
    <row r="108" spans="1:26" ht="66" customHeight="1">
      <c r="A108" s="492"/>
      <c r="B108" s="499" t="s">
        <v>663</v>
      </c>
      <c r="C108" s="441"/>
      <c r="D108" s="493" t="s">
        <v>664</v>
      </c>
      <c r="E108" s="495" t="s">
        <v>665</v>
      </c>
      <c r="F108" s="497" t="s">
        <v>666</v>
      </c>
      <c r="G108" s="1"/>
      <c r="H108" s="1"/>
      <c r="I108" s="1"/>
      <c r="J108" s="1"/>
      <c r="K108" s="1"/>
      <c r="L108" s="1"/>
      <c r="M108" s="1"/>
      <c r="N108" s="1"/>
      <c r="O108" s="1"/>
      <c r="P108" s="1"/>
      <c r="Q108" s="1"/>
      <c r="R108" s="1"/>
      <c r="S108" s="1"/>
      <c r="T108" s="1"/>
      <c r="U108" s="1"/>
      <c r="V108" s="1"/>
      <c r="W108" s="1"/>
      <c r="X108" s="1"/>
      <c r="Y108" s="1"/>
      <c r="Z108" s="1"/>
    </row>
    <row r="109" spans="1:26" ht="80.25" customHeight="1">
      <c r="A109" s="405"/>
      <c r="B109" s="442"/>
      <c r="C109" s="443"/>
      <c r="D109" s="494"/>
      <c r="E109" s="496"/>
      <c r="F109" s="498"/>
      <c r="G109" s="1"/>
      <c r="H109" s="1"/>
      <c r="I109" s="1"/>
      <c r="J109" s="1"/>
      <c r="K109" s="1"/>
      <c r="L109" s="1"/>
      <c r="M109" s="1"/>
      <c r="N109" s="1"/>
      <c r="O109" s="1"/>
      <c r="P109" s="1"/>
      <c r="Q109" s="1"/>
      <c r="R109" s="1"/>
      <c r="S109" s="1"/>
      <c r="T109" s="1"/>
      <c r="U109" s="1"/>
      <c r="V109" s="1"/>
      <c r="W109" s="1"/>
      <c r="X109" s="1"/>
      <c r="Y109" s="1"/>
      <c r="Z109" s="1"/>
    </row>
    <row r="110" spans="1:26" ht="66" customHeight="1">
      <c r="A110" s="92"/>
      <c r="B110" s="22" t="s">
        <v>110</v>
      </c>
      <c r="C110" s="205" t="s">
        <v>667</v>
      </c>
      <c r="D110" s="206">
        <v>446</v>
      </c>
      <c r="E110" s="207">
        <v>0.95</v>
      </c>
      <c r="F110" s="208">
        <v>42807</v>
      </c>
      <c r="G110" s="1"/>
      <c r="H110" s="1"/>
      <c r="I110" s="1"/>
      <c r="J110" s="1"/>
      <c r="K110" s="1"/>
      <c r="L110" s="1"/>
      <c r="M110" s="1"/>
      <c r="N110" s="1"/>
      <c r="O110" s="1"/>
      <c r="P110" s="1"/>
      <c r="Q110" s="1"/>
      <c r="R110" s="1"/>
      <c r="S110" s="1"/>
      <c r="T110" s="1"/>
      <c r="U110" s="1"/>
      <c r="V110" s="1"/>
      <c r="W110" s="1"/>
      <c r="X110" s="1"/>
      <c r="Y110" s="1"/>
      <c r="Z110" s="1"/>
    </row>
    <row r="111" spans="1:26" ht="56.25" customHeight="1">
      <c r="A111" s="92"/>
      <c r="B111" s="22" t="s">
        <v>111</v>
      </c>
      <c r="C111" s="209" t="s">
        <v>668</v>
      </c>
      <c r="D111" s="210">
        <v>446</v>
      </c>
      <c r="E111" s="211">
        <v>0.95</v>
      </c>
      <c r="F111" s="174">
        <v>24974</v>
      </c>
      <c r="G111" s="1"/>
      <c r="H111" s="1"/>
      <c r="I111" s="1"/>
      <c r="J111" s="1"/>
      <c r="K111" s="1"/>
      <c r="L111" s="1"/>
      <c r="M111" s="1"/>
      <c r="N111" s="1"/>
      <c r="O111" s="1"/>
      <c r="P111" s="1"/>
      <c r="Q111" s="1"/>
      <c r="R111" s="1"/>
      <c r="S111" s="1"/>
      <c r="T111" s="1"/>
      <c r="U111" s="1"/>
      <c r="V111" s="1"/>
      <c r="W111" s="1"/>
      <c r="X111" s="1"/>
      <c r="Y111" s="1"/>
      <c r="Z111" s="1"/>
    </row>
    <row r="112" spans="1:26" ht="33" customHeight="1">
      <c r="A112" s="92"/>
      <c r="B112" s="22" t="s">
        <v>112</v>
      </c>
      <c r="C112" s="149" t="s">
        <v>669</v>
      </c>
      <c r="D112" s="210">
        <v>28</v>
      </c>
      <c r="E112" s="211">
        <v>0.06</v>
      </c>
      <c r="F112" s="174">
        <v>5179</v>
      </c>
      <c r="G112" s="1"/>
      <c r="H112" s="1"/>
      <c r="I112" s="1"/>
      <c r="J112" s="1"/>
      <c r="K112" s="1"/>
      <c r="L112" s="1"/>
      <c r="M112" s="1"/>
      <c r="N112" s="1"/>
      <c r="O112" s="1"/>
      <c r="P112" s="1"/>
      <c r="Q112" s="1"/>
      <c r="R112" s="1"/>
      <c r="S112" s="1"/>
      <c r="T112" s="1"/>
      <c r="U112" s="1"/>
      <c r="V112" s="1"/>
      <c r="W112" s="1"/>
      <c r="X112" s="1"/>
      <c r="Y112" s="1"/>
      <c r="Z112" s="1"/>
    </row>
    <row r="113" spans="1:26" ht="35.25" customHeight="1">
      <c r="A113" s="92"/>
      <c r="B113" s="22" t="s">
        <v>113</v>
      </c>
      <c r="C113" s="149" t="s">
        <v>670</v>
      </c>
      <c r="D113" s="210">
        <v>0</v>
      </c>
      <c r="E113" s="211">
        <v>0</v>
      </c>
      <c r="F113" s="174">
        <v>0</v>
      </c>
      <c r="G113" s="1"/>
      <c r="H113" s="1"/>
      <c r="I113" s="1"/>
      <c r="J113" s="1"/>
      <c r="K113" s="1"/>
      <c r="L113" s="1"/>
      <c r="M113" s="1"/>
      <c r="N113" s="1"/>
      <c r="O113" s="1"/>
      <c r="P113" s="1"/>
      <c r="Q113" s="1"/>
      <c r="R113" s="1"/>
      <c r="S113" s="1"/>
      <c r="T113" s="1"/>
      <c r="U113" s="1"/>
      <c r="V113" s="1"/>
      <c r="W113" s="1"/>
      <c r="X113" s="1"/>
      <c r="Y113" s="1"/>
      <c r="Z113" s="1"/>
    </row>
    <row r="114" spans="1:26" ht="36.75" customHeight="1">
      <c r="A114" s="92"/>
      <c r="B114" s="22" t="s">
        <v>114</v>
      </c>
      <c r="C114" s="149" t="s">
        <v>671</v>
      </c>
      <c r="D114" s="210">
        <v>107</v>
      </c>
      <c r="E114" s="211">
        <v>0.22</v>
      </c>
      <c r="F114" s="174">
        <v>48137</v>
      </c>
      <c r="G114" s="212"/>
      <c r="H114" s="213"/>
      <c r="I114" s="174"/>
      <c r="J114" s="174"/>
      <c r="K114" s="174"/>
      <c r="L114" s="174"/>
      <c r="M114" s="174"/>
      <c r="N114" s="174"/>
      <c r="O114" s="174"/>
      <c r="P114" s="174"/>
      <c r="Q114" s="174"/>
      <c r="R114" s="174"/>
      <c r="S114" s="174"/>
      <c r="T114" s="174"/>
      <c r="U114" s="174"/>
      <c r="V114" s="174"/>
      <c r="W114" s="174"/>
      <c r="X114" s="174"/>
      <c r="Y114" s="174"/>
      <c r="Z114" s="174"/>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89" t="s">
        <v>1014</v>
      </c>
      <c r="C116" s="387"/>
      <c r="D116" s="387"/>
      <c r="E116" s="387"/>
      <c r="F116" s="387"/>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4"/>
      <c r="C117" s="422" t="s">
        <v>672</v>
      </c>
      <c r="D117" s="387"/>
      <c r="E117" s="387"/>
      <c r="F117" s="387"/>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673</v>
      </c>
      <c r="B119" s="402" t="s">
        <v>1015</v>
      </c>
      <c r="C119" s="387"/>
      <c r="D119" s="387"/>
      <c r="E119" s="387"/>
      <c r="F119" s="387"/>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451" t="s">
        <v>674</v>
      </c>
      <c r="C121" s="387"/>
      <c r="D121" s="387"/>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1205</v>
      </c>
      <c r="B122" s="451" t="s">
        <v>675</v>
      </c>
      <c r="C122" s="387"/>
      <c r="D122" s="387"/>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51" t="s">
        <v>676</v>
      </c>
      <c r="C123" s="387"/>
      <c r="D123" s="387"/>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402" t="s">
        <v>1017</v>
      </c>
      <c r="C125" s="387"/>
      <c r="D125" s="387"/>
      <c r="E125" s="405"/>
      <c r="F125" s="215">
        <v>70</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402" t="s">
        <v>1016</v>
      </c>
      <c r="C127" s="387"/>
      <c r="D127" s="387"/>
      <c r="E127" s="405"/>
      <c r="F127" s="216">
        <v>20119</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7"/>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402" t="s">
        <v>1018</v>
      </c>
      <c r="C129" s="387"/>
      <c r="D129" s="387"/>
      <c r="E129" s="405"/>
      <c r="F129" s="216">
        <v>1408352</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7"/>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677</v>
      </c>
      <c r="B131" s="402" t="s">
        <v>1019</v>
      </c>
      <c r="C131" s="387"/>
      <c r="D131" s="387"/>
      <c r="E131" s="387"/>
      <c r="F131" s="387"/>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51" t="s">
        <v>678</v>
      </c>
      <c r="C133" s="387"/>
      <c r="D133" s="387"/>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51" t="s">
        <v>679</v>
      </c>
      <c r="C134" s="387"/>
      <c r="D134" s="387"/>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c r="B135" s="402" t="s">
        <v>461</v>
      </c>
      <c r="C135" s="387"/>
      <c r="D135" s="387"/>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28"/>
      <c r="C136" s="400"/>
      <c r="D136" s="400"/>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3" t="s">
        <v>1005</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680</v>
      </c>
      <c r="B140" s="402" t="s">
        <v>1006</v>
      </c>
      <c r="C140" s="387"/>
      <c r="D140" s="387"/>
      <c r="E140" s="387"/>
      <c r="F140" s="387"/>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1191</v>
      </c>
      <c r="B142" s="451" t="s">
        <v>681</v>
      </c>
      <c r="C142" s="387"/>
      <c r="D142" s="387"/>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51" t="s">
        <v>682</v>
      </c>
      <c r="C143" s="387"/>
      <c r="D143" s="387"/>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51" t="s">
        <v>1143</v>
      </c>
      <c r="C144" s="387"/>
      <c r="D144" s="387"/>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t="s">
        <v>1191</v>
      </c>
      <c r="B145" s="451" t="s">
        <v>683</v>
      </c>
      <c r="C145" s="387"/>
      <c r="D145" s="387"/>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82" t="s">
        <v>684</v>
      </c>
      <c r="C146" s="483"/>
      <c r="D146" s="483"/>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51" t="s">
        <v>685</v>
      </c>
      <c r="C147" s="387"/>
      <c r="D147" s="387"/>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402" t="s">
        <v>461</v>
      </c>
      <c r="C148" s="387"/>
      <c r="D148" s="387"/>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28"/>
      <c r="C149" s="400"/>
      <c r="D149" s="400"/>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686</v>
      </c>
      <c r="B151" s="451" t="s">
        <v>1007</v>
      </c>
      <c r="C151" s="387"/>
      <c r="D151" s="387"/>
      <c r="E151" s="387"/>
      <c r="F151" s="387"/>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687</v>
      </c>
      <c r="D152" s="515">
        <v>45641</v>
      </c>
      <c r="E152" s="161"/>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688</v>
      </c>
      <c r="D153" s="515">
        <v>45762</v>
      </c>
      <c r="E153" s="161"/>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402" t="s">
        <v>689</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8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690</v>
      </c>
      <c r="B158" s="402" t="s">
        <v>1008</v>
      </c>
      <c r="C158" s="387"/>
      <c r="D158" s="387"/>
      <c r="E158" s="387"/>
      <c r="F158" s="387"/>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691</v>
      </c>
      <c r="D160" s="20"/>
      <c r="E160" s="218"/>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18"/>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70"/>
      <c r="C162" s="387"/>
      <c r="D162" s="219"/>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0"/>
      <c r="C163" s="84" t="s">
        <v>692</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1191</v>
      </c>
      <c r="C164" s="84" t="s">
        <v>8</v>
      </c>
      <c r="D164" s="218"/>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693</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515">
        <v>45641</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694</v>
      </c>
      <c r="B169" s="451" t="s">
        <v>695</v>
      </c>
      <c r="C169" s="38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50" t="s">
        <v>696</v>
      </c>
      <c r="C170" s="394"/>
      <c r="D170" s="141">
        <v>45778</v>
      </c>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50" t="s">
        <v>697</v>
      </c>
      <c r="C171" s="394"/>
      <c r="D171" s="22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2"/>
      <c r="B173" s="83" t="s">
        <v>698</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699</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700</v>
      </c>
      <c r="B175" s="453" t="s">
        <v>701</v>
      </c>
      <c r="C175" s="38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51"/>
      <c r="C176" s="387"/>
      <c r="D176" s="387"/>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1191</v>
      </c>
      <c r="B177" s="451" t="s">
        <v>1144</v>
      </c>
      <c r="C177" s="387"/>
      <c r="D177" s="387"/>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1191</v>
      </c>
      <c r="B178" s="451" t="s">
        <v>1145</v>
      </c>
      <c r="C178" s="387"/>
      <c r="D178" s="387"/>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1191</v>
      </c>
      <c r="B179" s="451" t="s">
        <v>1146</v>
      </c>
      <c r="C179" s="387"/>
      <c r="D179" s="387"/>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t="s">
        <v>1191</v>
      </c>
      <c r="B180" s="451" t="s">
        <v>702</v>
      </c>
      <c r="C180" s="387"/>
      <c r="D180" s="387"/>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51" t="s">
        <v>703</v>
      </c>
      <c r="C181" s="387"/>
      <c r="D181" s="387"/>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1191</v>
      </c>
      <c r="B182" s="451" t="s">
        <v>704</v>
      </c>
      <c r="C182" s="387"/>
      <c r="D182" s="387"/>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t="s">
        <v>1191</v>
      </c>
      <c r="B183" s="402" t="s">
        <v>461</v>
      </c>
      <c r="C183" s="387"/>
      <c r="D183" s="387"/>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28"/>
      <c r="C184" s="400"/>
      <c r="D184" s="400"/>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705</v>
      </c>
      <c r="B186" s="453" t="s">
        <v>706</v>
      </c>
      <c r="C186" s="38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51"/>
      <c r="C187" s="38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1191</v>
      </c>
      <c r="B188" s="451" t="s">
        <v>707</v>
      </c>
      <c r="C188" s="387"/>
      <c r="D188" s="387"/>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1191</v>
      </c>
      <c r="B189" s="451" t="s">
        <v>1147</v>
      </c>
      <c r="C189" s="387"/>
      <c r="D189" s="387"/>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1191</v>
      </c>
      <c r="B190" s="451" t="s">
        <v>708</v>
      </c>
      <c r="C190" s="387"/>
      <c r="D190" s="387"/>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1191</v>
      </c>
      <c r="B191" s="451" t="s">
        <v>709</v>
      </c>
      <c r="C191" s="387"/>
      <c r="D191" s="387"/>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1191</v>
      </c>
      <c r="B192" s="451" t="s">
        <v>710</v>
      </c>
      <c r="C192" s="387"/>
      <c r="D192" s="387"/>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c r="B193" s="451" t="s">
        <v>711</v>
      </c>
      <c r="C193" s="387"/>
      <c r="D193" s="387"/>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t="s">
        <v>1191</v>
      </c>
      <c r="B194" s="451" t="s">
        <v>712</v>
      </c>
      <c r="C194" s="387"/>
      <c r="D194" s="387"/>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t="s">
        <v>1191</v>
      </c>
      <c r="B195" s="402" t="s">
        <v>461</v>
      </c>
      <c r="C195" s="387"/>
      <c r="D195" s="387"/>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28"/>
      <c r="C196" s="400"/>
      <c r="D196" s="400"/>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713</v>
      </c>
      <c r="B198" s="451" t="s">
        <v>714</v>
      </c>
      <c r="C198" s="387"/>
      <c r="D198" s="387"/>
      <c r="E198" s="387"/>
      <c r="F198" s="387"/>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501"/>
      <c r="C199" s="394"/>
      <c r="D199" s="222" t="s">
        <v>715</v>
      </c>
      <c r="E199" s="222" t="s">
        <v>716</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11" t="s">
        <v>717</v>
      </c>
      <c r="C200" s="394"/>
      <c r="D200" s="15" t="s">
        <v>1191</v>
      </c>
      <c r="E200" s="15" t="s">
        <v>1191</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411" t="s">
        <v>718</v>
      </c>
      <c r="C201" s="394"/>
      <c r="D201" s="15"/>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411" t="s">
        <v>719</v>
      </c>
      <c r="C202" s="394"/>
      <c r="D202" s="15"/>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411" t="s">
        <v>720</v>
      </c>
      <c r="C203" s="394"/>
      <c r="D203" s="15" t="s">
        <v>1191</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411" t="s">
        <v>721</v>
      </c>
      <c r="C204" s="394"/>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411" t="s">
        <v>722</v>
      </c>
      <c r="C205" s="394"/>
      <c r="D205" s="15"/>
      <c r="E205" s="223"/>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411" t="s">
        <v>723</v>
      </c>
      <c r="C206" s="394"/>
      <c r="D206" s="15"/>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411" t="s">
        <v>724</v>
      </c>
      <c r="C207" s="394"/>
      <c r="D207" s="15"/>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411" t="s">
        <v>725</v>
      </c>
      <c r="C208" s="394"/>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411" t="s">
        <v>726</v>
      </c>
      <c r="C209" s="394"/>
      <c r="D209" s="15"/>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727</v>
      </c>
      <c r="B211" s="502" t="s">
        <v>728</v>
      </c>
      <c r="C211" s="502"/>
      <c r="D211" s="502"/>
      <c r="E211" s="502"/>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39"/>
      <c r="C212" s="440"/>
      <c r="D212" s="440"/>
      <c r="E212" s="44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500"/>
      <c r="C213" s="387"/>
      <c r="D213" s="387"/>
      <c r="E213" s="405"/>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500"/>
      <c r="C214" s="387"/>
      <c r="D214" s="387"/>
      <c r="E214" s="405"/>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42"/>
      <c r="C215" s="400"/>
      <c r="D215" s="400"/>
      <c r="E215" s="443"/>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86:C186"/>
    <mergeCell ref="B187:C187"/>
    <mergeCell ref="B188:D188"/>
    <mergeCell ref="B189:D189"/>
    <mergeCell ref="B190:D190"/>
    <mergeCell ref="B191:D191"/>
    <mergeCell ref="B192:D192"/>
    <mergeCell ref="B193:D193"/>
    <mergeCell ref="B194:D194"/>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8000"/>
  </sheetPr>
  <dimension ref="A1:Z1000"/>
  <sheetViews>
    <sheetView showGridLines="0" zoomScaleNormal="100" workbookViewId="0">
      <selection activeCell="L26" sqref="L26"/>
    </sheetView>
  </sheetViews>
  <sheetFormatPr defaultColWidth="12.59765625" defaultRowHeight="15" customHeight="1"/>
  <cols>
    <col min="1" max="2" width="3.796875" customWidth="1"/>
    <col min="3" max="3" width="10.796875" customWidth="1"/>
    <col min="4" max="11" width="9" customWidth="1"/>
    <col min="12" max="12" width="9.19921875" customWidth="1"/>
    <col min="13" max="17" width="8.59765625" hidden="1" customWidth="1"/>
    <col min="18" max="26" width="8.59765625" customWidth="1"/>
  </cols>
  <sheetData>
    <row r="1" spans="1:26" ht="12.75" customHeight="1">
      <c r="A1" s="388" t="s">
        <v>729</v>
      </c>
      <c r="B1" s="389"/>
      <c r="C1" s="389"/>
      <c r="D1" s="389"/>
      <c r="E1" s="389"/>
      <c r="F1" s="389"/>
      <c r="G1" s="389"/>
      <c r="H1" s="389"/>
      <c r="I1" s="389"/>
      <c r="J1" s="389"/>
      <c r="K1" s="390"/>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4" t="s">
        <v>730</v>
      </c>
      <c r="B3" s="432" t="s">
        <v>1123</v>
      </c>
      <c r="C3" s="387"/>
      <c r="D3" s="387"/>
      <c r="E3" s="387"/>
      <c r="F3" s="387"/>
      <c r="G3" s="387"/>
      <c r="H3" s="387"/>
      <c r="I3" s="387"/>
      <c r="J3" s="387"/>
      <c r="K3" s="387"/>
      <c r="L3" s="1"/>
      <c r="M3" s="1"/>
      <c r="N3" s="1"/>
      <c r="O3" s="1"/>
      <c r="P3" s="1"/>
      <c r="Q3" s="1"/>
      <c r="R3" s="1"/>
      <c r="S3" s="1"/>
      <c r="T3" s="1"/>
      <c r="U3" s="1"/>
      <c r="V3" s="1"/>
      <c r="W3" s="1"/>
      <c r="X3" s="1"/>
      <c r="Y3" s="1"/>
      <c r="Z3" s="1"/>
    </row>
    <row r="4" spans="1:26" ht="66" customHeight="1">
      <c r="A4" s="1"/>
      <c r="B4" s="503" t="s">
        <v>731</v>
      </c>
      <c r="C4" s="400"/>
      <c r="D4" s="400"/>
      <c r="E4" s="400"/>
      <c r="F4" s="400"/>
      <c r="G4" s="400"/>
      <c r="H4" s="400"/>
      <c r="I4" s="400"/>
      <c r="J4" s="400"/>
      <c r="K4" s="443"/>
      <c r="L4" s="1"/>
      <c r="M4" s="1"/>
      <c r="N4" s="1"/>
      <c r="O4" s="1"/>
      <c r="P4" s="1"/>
      <c r="Q4" s="1"/>
      <c r="R4" s="1"/>
      <c r="S4" s="1"/>
      <c r="T4" s="1"/>
      <c r="U4" s="1"/>
      <c r="V4" s="1"/>
      <c r="W4" s="1"/>
      <c r="X4" s="1"/>
      <c r="Y4" s="1"/>
      <c r="Z4" s="1"/>
    </row>
    <row r="5" spans="1:26" ht="12.75" customHeight="1">
      <c r="A5" s="98"/>
      <c r="B5" s="225"/>
      <c r="C5" s="226"/>
      <c r="D5" s="227"/>
      <c r="E5" s="227"/>
      <c r="F5" s="227"/>
      <c r="G5" s="227"/>
      <c r="H5" s="227"/>
      <c r="I5" s="228"/>
      <c r="J5" s="225" t="s">
        <v>732</v>
      </c>
      <c r="K5" s="225" t="s">
        <v>733</v>
      </c>
      <c r="L5" s="98"/>
      <c r="M5" s="98"/>
      <c r="N5" s="98"/>
      <c r="O5" s="98"/>
      <c r="P5" s="98"/>
      <c r="Q5" s="98"/>
      <c r="R5" s="98"/>
      <c r="S5" s="98"/>
      <c r="T5" s="98"/>
      <c r="U5" s="98"/>
      <c r="V5" s="98"/>
      <c r="W5" s="98"/>
      <c r="X5" s="98"/>
      <c r="Y5" s="98"/>
      <c r="Z5" s="98"/>
    </row>
    <row r="6" spans="1:26" ht="55.5" customHeight="1">
      <c r="A6" s="11"/>
      <c r="B6" s="229" t="s">
        <v>110</v>
      </c>
      <c r="C6" s="504" t="s">
        <v>734</v>
      </c>
      <c r="D6" s="384"/>
      <c r="E6" s="384"/>
      <c r="F6" s="384"/>
      <c r="G6" s="384"/>
      <c r="H6" s="384"/>
      <c r="I6" s="394"/>
      <c r="J6" s="230" t="s">
        <v>654</v>
      </c>
      <c r="K6" s="230" t="s">
        <v>735</v>
      </c>
      <c r="L6" s="11"/>
      <c r="M6" s="11"/>
      <c r="N6" s="11"/>
      <c r="O6" s="11"/>
      <c r="P6" s="11"/>
      <c r="Q6" s="11"/>
      <c r="R6" s="11"/>
      <c r="S6" s="11"/>
      <c r="T6" s="11"/>
      <c r="U6" s="11"/>
      <c r="V6" s="11"/>
      <c r="W6" s="11"/>
      <c r="X6" s="11"/>
      <c r="Y6" s="11"/>
      <c r="Z6" s="11"/>
    </row>
    <row r="7" spans="1:26" ht="46.5" customHeight="1">
      <c r="A7" s="11"/>
      <c r="B7" s="229" t="s">
        <v>111</v>
      </c>
      <c r="C7" s="504" t="s">
        <v>736</v>
      </c>
      <c r="D7" s="384"/>
      <c r="E7" s="384"/>
      <c r="F7" s="384"/>
      <c r="G7" s="384"/>
      <c r="H7" s="384"/>
      <c r="I7" s="394"/>
      <c r="J7" s="230" t="s">
        <v>654</v>
      </c>
      <c r="K7" s="230" t="s">
        <v>737</v>
      </c>
      <c r="L7" s="11"/>
      <c r="M7" s="11"/>
      <c r="N7" s="11"/>
      <c r="O7" s="11"/>
      <c r="P7" s="11"/>
      <c r="Q7" s="11"/>
      <c r="R7" s="11"/>
      <c r="S7" s="11"/>
      <c r="T7" s="11"/>
      <c r="U7" s="11"/>
      <c r="V7" s="11"/>
      <c r="W7" s="11"/>
      <c r="X7" s="11"/>
      <c r="Y7" s="11"/>
      <c r="Z7" s="11"/>
    </row>
    <row r="8" spans="1:26" ht="24.75" customHeight="1">
      <c r="A8" s="11"/>
      <c r="B8" s="229" t="s">
        <v>112</v>
      </c>
      <c r="C8" s="505" t="s">
        <v>738</v>
      </c>
      <c r="D8" s="384"/>
      <c r="E8" s="384"/>
      <c r="F8" s="384"/>
      <c r="G8" s="384"/>
      <c r="H8" s="384"/>
      <c r="I8" s="394"/>
      <c r="J8" s="230" t="s">
        <v>654</v>
      </c>
      <c r="K8" s="230" t="s">
        <v>739</v>
      </c>
      <c r="L8" s="11"/>
      <c r="M8" s="11"/>
      <c r="N8" s="11"/>
      <c r="O8" s="11"/>
      <c r="P8" s="11"/>
      <c r="Q8" s="11"/>
      <c r="R8" s="11"/>
      <c r="S8" s="11"/>
      <c r="T8" s="11"/>
      <c r="U8" s="11"/>
      <c r="V8" s="11"/>
      <c r="W8" s="11"/>
      <c r="X8" s="11"/>
      <c r="Y8" s="11"/>
      <c r="Z8" s="11"/>
    </row>
    <row r="9" spans="1:26" ht="25.5" customHeight="1">
      <c r="A9" s="11"/>
      <c r="B9" s="229" t="s">
        <v>113</v>
      </c>
      <c r="C9" s="505" t="s">
        <v>740</v>
      </c>
      <c r="D9" s="384"/>
      <c r="E9" s="384"/>
      <c r="F9" s="384"/>
      <c r="G9" s="384"/>
      <c r="H9" s="384"/>
      <c r="I9" s="394"/>
      <c r="J9" s="230" t="s">
        <v>654</v>
      </c>
      <c r="K9" s="230" t="s">
        <v>654</v>
      </c>
      <c r="L9" s="11"/>
      <c r="M9" s="11"/>
      <c r="N9" s="11"/>
      <c r="O9" s="11"/>
      <c r="P9" s="11"/>
      <c r="Q9" s="11"/>
      <c r="R9" s="11"/>
      <c r="S9" s="11"/>
      <c r="T9" s="11"/>
      <c r="U9" s="11"/>
      <c r="V9" s="11"/>
      <c r="W9" s="11"/>
      <c r="X9" s="11"/>
      <c r="Y9" s="11"/>
      <c r="Z9" s="11"/>
    </row>
    <row r="10" spans="1:26" ht="12.75" customHeight="1">
      <c r="A10" s="11"/>
      <c r="B10" s="229" t="s">
        <v>114</v>
      </c>
      <c r="C10" s="505" t="s">
        <v>741</v>
      </c>
      <c r="D10" s="384"/>
      <c r="E10" s="384"/>
      <c r="F10" s="384"/>
      <c r="G10" s="384"/>
      <c r="H10" s="384"/>
      <c r="I10" s="394"/>
      <c r="J10" s="230" t="s">
        <v>739</v>
      </c>
      <c r="K10" s="230" t="s">
        <v>654</v>
      </c>
      <c r="L10" s="11"/>
      <c r="M10" s="11"/>
      <c r="N10" s="11"/>
      <c r="O10" s="11"/>
      <c r="P10" s="11"/>
      <c r="Q10" s="11"/>
      <c r="R10" s="11"/>
      <c r="S10" s="11"/>
      <c r="T10" s="11"/>
      <c r="U10" s="11"/>
      <c r="V10" s="11"/>
      <c r="W10" s="11"/>
      <c r="X10" s="11"/>
      <c r="Y10" s="11"/>
      <c r="Z10" s="11"/>
    </row>
    <row r="11" spans="1:26" ht="12.75" customHeight="1">
      <c r="A11" s="11"/>
      <c r="B11" s="229" t="s">
        <v>115</v>
      </c>
      <c r="C11" s="505" t="s">
        <v>742</v>
      </c>
      <c r="D11" s="384"/>
      <c r="E11" s="384"/>
      <c r="F11" s="384"/>
      <c r="G11" s="384"/>
      <c r="H11" s="384"/>
      <c r="I11" s="394"/>
      <c r="J11" s="230" t="s">
        <v>654</v>
      </c>
      <c r="K11" s="230" t="s">
        <v>654</v>
      </c>
      <c r="L11" s="11"/>
      <c r="M11" s="11"/>
      <c r="N11" s="11"/>
      <c r="O11" s="11"/>
      <c r="P11" s="11"/>
      <c r="Q11" s="11"/>
      <c r="R11" s="11"/>
      <c r="S11" s="11"/>
      <c r="T11" s="11"/>
      <c r="U11" s="11"/>
      <c r="V11" s="11"/>
      <c r="W11" s="11"/>
      <c r="X11" s="11"/>
      <c r="Y11" s="11"/>
      <c r="Z11" s="11"/>
    </row>
    <row r="12" spans="1:26" ht="12.75" customHeight="1">
      <c r="A12" s="11"/>
      <c r="B12" s="229" t="s">
        <v>116</v>
      </c>
      <c r="C12" s="505" t="s">
        <v>743</v>
      </c>
      <c r="D12" s="384"/>
      <c r="E12" s="384"/>
      <c r="F12" s="384"/>
      <c r="G12" s="384"/>
      <c r="H12" s="384"/>
      <c r="I12" s="394"/>
      <c r="J12" s="230" t="s">
        <v>654</v>
      </c>
      <c r="K12" s="230" t="s">
        <v>739</v>
      </c>
      <c r="L12" s="11"/>
      <c r="M12" s="11"/>
      <c r="N12" s="11"/>
      <c r="O12" s="11"/>
      <c r="P12" s="11"/>
      <c r="Q12" s="11"/>
      <c r="R12" s="11"/>
      <c r="S12" s="11"/>
      <c r="T12" s="11"/>
      <c r="U12" s="11"/>
      <c r="V12" s="11"/>
      <c r="W12" s="11"/>
      <c r="X12" s="11"/>
      <c r="Y12" s="11"/>
      <c r="Z12" s="11"/>
    </row>
    <row r="13" spans="1:26" ht="12.75" customHeight="1">
      <c r="A13" s="1"/>
      <c r="B13" s="164"/>
      <c r="C13" s="164"/>
      <c r="D13" s="164"/>
      <c r="E13" s="164"/>
      <c r="F13" s="164"/>
      <c r="G13" s="164"/>
      <c r="H13" s="164"/>
      <c r="I13" s="164"/>
      <c r="J13" s="164"/>
      <c r="K13" s="164"/>
      <c r="L13" s="1"/>
      <c r="M13" s="1"/>
      <c r="N13" s="1"/>
      <c r="O13" s="1"/>
      <c r="P13" s="1"/>
      <c r="Q13" s="231"/>
      <c r="R13" s="1"/>
      <c r="S13" s="1"/>
      <c r="T13" s="1"/>
      <c r="U13" s="1"/>
      <c r="V13" s="1"/>
      <c r="W13" s="1"/>
      <c r="X13" s="1"/>
      <c r="Y13" s="1"/>
      <c r="Z13" s="1"/>
    </row>
    <row r="14" spans="1:26" ht="31.5" customHeight="1">
      <c r="A14" s="1"/>
      <c r="B14" s="506" t="s">
        <v>744</v>
      </c>
      <c r="C14" s="387"/>
      <c r="D14" s="387"/>
      <c r="E14" s="387"/>
      <c r="F14" s="387"/>
      <c r="G14" s="387"/>
      <c r="H14" s="387"/>
      <c r="I14" s="387"/>
      <c r="J14" s="387"/>
      <c r="K14" s="387"/>
      <c r="L14" s="1"/>
      <c r="M14" s="1"/>
      <c r="N14" s="1"/>
      <c r="O14" s="1"/>
      <c r="P14" s="1"/>
      <c r="Q14" s="1"/>
      <c r="R14" s="1"/>
      <c r="S14" s="1"/>
      <c r="T14" s="1"/>
      <c r="U14" s="1"/>
      <c r="V14" s="1"/>
      <c r="W14" s="1"/>
      <c r="X14" s="1"/>
      <c r="Y14" s="1"/>
      <c r="Z14" s="1"/>
    </row>
    <row r="15" spans="1:26" ht="55.5" customHeight="1">
      <c r="A15" s="1"/>
      <c r="B15" s="506" t="s">
        <v>745</v>
      </c>
      <c r="C15" s="387"/>
      <c r="D15" s="387"/>
      <c r="E15" s="387"/>
      <c r="F15" s="387"/>
      <c r="G15" s="387"/>
      <c r="H15" s="387"/>
      <c r="I15" s="387"/>
      <c r="J15" s="387"/>
      <c r="K15" s="387"/>
      <c r="L15" s="1"/>
      <c r="M15" s="1"/>
      <c r="N15" s="1"/>
      <c r="O15" s="1"/>
      <c r="P15" s="1"/>
      <c r="Q15" s="1"/>
      <c r="R15" s="1"/>
      <c r="S15" s="1"/>
      <c r="T15" s="1"/>
      <c r="U15" s="1"/>
      <c r="V15" s="1"/>
      <c r="W15" s="1"/>
      <c r="X15" s="1"/>
      <c r="Y15" s="1"/>
      <c r="Z15" s="1"/>
    </row>
    <row r="16" spans="1:26" ht="32.25" customHeight="1">
      <c r="A16" s="1"/>
      <c r="B16" s="506" t="s">
        <v>746</v>
      </c>
      <c r="C16" s="387"/>
      <c r="D16" s="387"/>
      <c r="E16" s="387"/>
      <c r="F16" s="387"/>
      <c r="G16" s="387"/>
      <c r="H16" s="387"/>
      <c r="I16" s="387"/>
      <c r="J16" s="387"/>
      <c r="K16" s="387"/>
      <c r="L16" s="1"/>
      <c r="M16" s="1"/>
      <c r="N16" s="1"/>
      <c r="O16" s="1"/>
      <c r="P16" s="1"/>
      <c r="Q16" s="1"/>
      <c r="R16" s="1"/>
      <c r="S16" s="1"/>
      <c r="T16" s="1"/>
      <c r="U16" s="1"/>
      <c r="V16" s="1"/>
      <c r="W16" s="1"/>
      <c r="X16" s="1"/>
      <c r="Y16" s="1"/>
      <c r="Z16" s="1"/>
    </row>
    <row r="17" spans="1:26" ht="67.5" customHeight="1">
      <c r="A17" s="1"/>
      <c r="B17" s="506" t="s">
        <v>747</v>
      </c>
      <c r="C17" s="387"/>
      <c r="D17" s="387"/>
      <c r="E17" s="387"/>
      <c r="F17" s="387"/>
      <c r="G17" s="387"/>
      <c r="H17" s="387"/>
      <c r="I17" s="387"/>
      <c r="J17" s="387"/>
      <c r="K17" s="387"/>
      <c r="L17" s="1"/>
      <c r="M17" s="1"/>
      <c r="N17" s="1"/>
      <c r="O17" s="1"/>
      <c r="P17" s="1"/>
      <c r="Q17" s="1"/>
      <c r="R17" s="1"/>
      <c r="S17" s="1"/>
      <c r="T17" s="1"/>
      <c r="U17" s="1"/>
      <c r="V17" s="1"/>
      <c r="W17" s="1"/>
      <c r="X17" s="1"/>
      <c r="Y17" s="1"/>
      <c r="Z17" s="1"/>
    </row>
    <row r="18" spans="1:26" ht="26.25" customHeight="1">
      <c r="A18" s="1"/>
      <c r="B18" s="506" t="s">
        <v>748</v>
      </c>
      <c r="C18" s="387"/>
      <c r="D18" s="387"/>
      <c r="E18" s="387"/>
      <c r="F18" s="387"/>
      <c r="G18" s="387"/>
      <c r="H18" s="387"/>
      <c r="I18" s="387"/>
      <c r="J18" s="387"/>
      <c r="K18" s="387"/>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730</v>
      </c>
      <c r="B20" s="501"/>
      <c r="C20" s="384"/>
      <c r="D20" s="384"/>
      <c r="E20" s="384"/>
      <c r="F20" s="384"/>
      <c r="G20" s="384"/>
      <c r="H20" s="394"/>
      <c r="I20" s="222" t="s">
        <v>749</v>
      </c>
      <c r="J20" s="222" t="s">
        <v>750</v>
      </c>
      <c r="K20" s="222" t="s">
        <v>374</v>
      </c>
      <c r="L20" s="1"/>
      <c r="M20" s="1"/>
      <c r="N20" s="1"/>
      <c r="O20" s="1"/>
      <c r="P20" s="1"/>
      <c r="Q20" s="1"/>
      <c r="R20" s="1"/>
      <c r="S20" s="1"/>
      <c r="T20" s="1"/>
      <c r="U20" s="1"/>
      <c r="V20" s="1"/>
      <c r="W20" s="1"/>
      <c r="X20" s="1"/>
      <c r="Y20" s="1"/>
      <c r="Z20" s="1"/>
    </row>
    <row r="21" spans="1:26" ht="12.75" customHeight="1">
      <c r="A21" s="5"/>
      <c r="B21" s="15" t="s">
        <v>110</v>
      </c>
      <c r="C21" s="507" t="s">
        <v>751</v>
      </c>
      <c r="D21" s="384"/>
      <c r="E21" s="384"/>
      <c r="F21" s="384"/>
      <c r="G21" s="384"/>
      <c r="H21" s="394"/>
      <c r="I21" s="363">
        <v>346</v>
      </c>
      <c r="J21" s="15">
        <v>514</v>
      </c>
      <c r="K21" s="15">
        <f>SUM(I21:J21)</f>
        <v>860</v>
      </c>
      <c r="L21" s="1"/>
      <c r="M21" s="1"/>
      <c r="N21" s="1"/>
      <c r="O21" s="1"/>
      <c r="P21" s="1"/>
      <c r="Q21" s="1"/>
      <c r="R21" s="1"/>
      <c r="S21" s="1"/>
      <c r="T21" s="1"/>
      <c r="U21" s="1"/>
      <c r="V21" s="1"/>
      <c r="W21" s="1"/>
      <c r="X21" s="1"/>
      <c r="Y21" s="1"/>
      <c r="Z21" s="1"/>
    </row>
    <row r="22" spans="1:26" ht="12.75" customHeight="1">
      <c r="A22" s="5"/>
      <c r="B22" s="15" t="s">
        <v>111</v>
      </c>
      <c r="C22" s="507" t="s">
        <v>752</v>
      </c>
      <c r="D22" s="384"/>
      <c r="E22" s="384"/>
      <c r="F22" s="384"/>
      <c r="G22" s="384"/>
      <c r="H22" s="394"/>
      <c r="I22" s="363">
        <f>6+29+16</f>
        <v>51</v>
      </c>
      <c r="J22" s="361"/>
      <c r="K22" s="361"/>
      <c r="L22" s="1"/>
      <c r="M22" s="1"/>
      <c r="N22" s="1"/>
      <c r="O22" s="1"/>
      <c r="P22" s="1"/>
      <c r="Q22" s="1"/>
      <c r="R22" s="1"/>
      <c r="S22" s="1"/>
      <c r="T22" s="1"/>
      <c r="U22" s="1"/>
      <c r="V22" s="1"/>
      <c r="W22" s="1"/>
      <c r="X22" s="1"/>
      <c r="Y22" s="1"/>
      <c r="Z22" s="1"/>
    </row>
    <row r="23" spans="1:26" ht="12.75" customHeight="1">
      <c r="A23" s="5"/>
      <c r="B23" s="15" t="s">
        <v>112</v>
      </c>
      <c r="C23" s="507" t="s">
        <v>753</v>
      </c>
      <c r="D23" s="384"/>
      <c r="E23" s="384"/>
      <c r="F23" s="384"/>
      <c r="G23" s="384"/>
      <c r="H23" s="394"/>
      <c r="I23" s="363">
        <v>232</v>
      </c>
      <c r="J23" s="361"/>
      <c r="K23" s="361"/>
      <c r="L23" s="1"/>
      <c r="M23" s="1"/>
      <c r="N23" s="1"/>
      <c r="O23" s="1"/>
      <c r="P23" s="1"/>
      <c r="Q23" s="1"/>
      <c r="R23" s="1"/>
      <c r="S23" s="1"/>
      <c r="T23" s="1"/>
      <c r="U23" s="1"/>
      <c r="V23" s="1"/>
      <c r="W23" s="1"/>
      <c r="X23" s="1"/>
      <c r="Y23" s="1"/>
      <c r="Z23" s="1"/>
    </row>
    <row r="24" spans="1:26" ht="12.75" customHeight="1">
      <c r="A24" s="5"/>
      <c r="B24" s="15" t="s">
        <v>113</v>
      </c>
      <c r="C24" s="507" t="s">
        <v>754</v>
      </c>
      <c r="D24" s="384"/>
      <c r="E24" s="384"/>
      <c r="F24" s="384"/>
      <c r="G24" s="384"/>
      <c r="H24" s="394"/>
      <c r="I24" s="363">
        <v>114</v>
      </c>
      <c r="J24" s="361"/>
      <c r="K24" s="361"/>
      <c r="L24" s="1"/>
      <c r="M24" s="1"/>
      <c r="N24" s="1"/>
      <c r="O24" s="1"/>
      <c r="P24" s="1"/>
      <c r="Q24" s="1"/>
      <c r="R24" s="1"/>
      <c r="S24" s="1"/>
      <c r="T24" s="1"/>
      <c r="U24" s="1"/>
      <c r="V24" s="1"/>
      <c r="W24" s="1"/>
      <c r="X24" s="1"/>
      <c r="Y24" s="1"/>
      <c r="Z24" s="1"/>
    </row>
    <row r="25" spans="1:26" ht="14.25" customHeight="1">
      <c r="A25" s="5"/>
      <c r="B25" s="15" t="s">
        <v>114</v>
      </c>
      <c r="C25" s="507" t="s">
        <v>1013</v>
      </c>
      <c r="D25" s="384"/>
      <c r="E25" s="384"/>
      <c r="F25" s="384"/>
      <c r="G25" s="384"/>
      <c r="H25" s="394"/>
      <c r="I25" s="363">
        <v>5</v>
      </c>
      <c r="J25" s="361"/>
      <c r="K25" s="361"/>
      <c r="L25" s="1"/>
      <c r="M25" s="1"/>
      <c r="N25" s="1"/>
      <c r="O25" s="1"/>
      <c r="P25" s="1"/>
      <c r="Q25" s="1"/>
      <c r="R25" s="1"/>
      <c r="S25" s="1"/>
      <c r="T25" s="1"/>
      <c r="U25" s="1"/>
      <c r="V25" s="1"/>
      <c r="W25" s="1"/>
      <c r="X25" s="1"/>
      <c r="Y25" s="1"/>
      <c r="Z25" s="1"/>
    </row>
    <row r="26" spans="1:26" ht="12" customHeight="1">
      <c r="A26" s="5"/>
      <c r="B26" s="15" t="s">
        <v>115</v>
      </c>
      <c r="C26" s="507" t="s">
        <v>755</v>
      </c>
      <c r="D26" s="384"/>
      <c r="E26" s="384"/>
      <c r="F26" s="384"/>
      <c r="G26" s="384"/>
      <c r="H26" s="394"/>
      <c r="I26" s="363">
        <v>278</v>
      </c>
      <c r="J26" s="361"/>
      <c r="K26" s="361"/>
      <c r="L26" s="364"/>
      <c r="M26" s="1"/>
      <c r="N26" s="1"/>
      <c r="O26" s="1"/>
      <c r="P26" s="1"/>
      <c r="Q26" s="1"/>
      <c r="R26" s="1"/>
      <c r="S26" s="1"/>
      <c r="T26" s="1"/>
      <c r="U26" s="1"/>
      <c r="V26" s="1"/>
      <c r="W26" s="1"/>
      <c r="X26" s="1"/>
      <c r="Y26" s="1"/>
      <c r="Z26" s="1"/>
    </row>
    <row r="27" spans="1:26" ht="26.25" customHeight="1">
      <c r="A27" s="5"/>
      <c r="B27" s="15" t="s">
        <v>116</v>
      </c>
      <c r="C27" s="507" t="s">
        <v>756</v>
      </c>
      <c r="D27" s="384"/>
      <c r="E27" s="384"/>
      <c r="F27" s="384"/>
      <c r="G27" s="384"/>
      <c r="H27" s="394"/>
      <c r="I27" s="363">
        <v>54</v>
      </c>
      <c r="J27" s="361"/>
      <c r="K27" s="361"/>
      <c r="L27" s="1"/>
      <c r="M27" s="1"/>
      <c r="N27" s="1"/>
      <c r="O27" s="1"/>
      <c r="P27" s="1"/>
      <c r="Q27" s="1"/>
      <c r="R27" s="1"/>
      <c r="S27" s="1"/>
      <c r="T27" s="1"/>
      <c r="U27" s="1"/>
      <c r="V27" s="1"/>
      <c r="W27" s="1"/>
      <c r="X27" s="1"/>
      <c r="Y27" s="1"/>
      <c r="Z27" s="1"/>
    </row>
    <row r="28" spans="1:26" ht="12.75" customHeight="1">
      <c r="A28" s="5"/>
      <c r="B28" s="15" t="s">
        <v>118</v>
      </c>
      <c r="C28" s="507" t="s">
        <v>757</v>
      </c>
      <c r="D28" s="384"/>
      <c r="E28" s="384"/>
      <c r="F28" s="384"/>
      <c r="G28" s="384"/>
      <c r="H28" s="394"/>
      <c r="I28" s="363">
        <v>9</v>
      </c>
      <c r="J28" s="361"/>
      <c r="K28" s="361"/>
      <c r="L28" s="1"/>
      <c r="M28" s="1"/>
      <c r="N28" s="1"/>
      <c r="O28" s="1"/>
      <c r="P28" s="1"/>
      <c r="Q28" s="1"/>
      <c r="R28" s="1"/>
      <c r="S28" s="1"/>
      <c r="T28" s="1"/>
      <c r="U28" s="1"/>
      <c r="V28" s="1"/>
      <c r="W28" s="1"/>
      <c r="X28" s="1"/>
      <c r="Y28" s="1"/>
      <c r="Z28" s="1"/>
    </row>
    <row r="29" spans="1:26" ht="25.5" customHeight="1">
      <c r="A29" s="5"/>
      <c r="B29" s="15" t="s">
        <v>630</v>
      </c>
      <c r="C29" s="507" t="s">
        <v>758</v>
      </c>
      <c r="D29" s="384"/>
      <c r="E29" s="384"/>
      <c r="F29" s="384"/>
      <c r="G29" s="384"/>
      <c r="H29" s="394"/>
      <c r="I29" s="363">
        <v>5</v>
      </c>
      <c r="J29" s="361"/>
      <c r="K29" s="361"/>
      <c r="L29" s="1"/>
      <c r="M29" s="1"/>
      <c r="N29" s="1"/>
      <c r="O29" s="1"/>
      <c r="P29" s="1"/>
      <c r="Q29" s="1"/>
      <c r="R29" s="1"/>
      <c r="S29" s="1"/>
      <c r="T29" s="1"/>
      <c r="U29" s="1"/>
      <c r="V29" s="1"/>
      <c r="W29" s="1"/>
      <c r="X29" s="1"/>
      <c r="Y29" s="1"/>
      <c r="Z29" s="1"/>
    </row>
    <row r="30" spans="1:26" ht="25.5" customHeight="1">
      <c r="A30" s="5"/>
      <c r="B30" s="15" t="s">
        <v>632</v>
      </c>
      <c r="C30" s="507" t="s">
        <v>759</v>
      </c>
      <c r="D30" s="384"/>
      <c r="E30" s="384"/>
      <c r="F30" s="384"/>
      <c r="G30" s="384"/>
      <c r="H30" s="394"/>
      <c r="I30" s="15">
        <f>16+11</f>
        <v>27</v>
      </c>
      <c r="J30" s="15">
        <f>35+1+1+1</f>
        <v>38</v>
      </c>
      <c r="K30" s="15">
        <f t="shared" ref="K30" si="0">SUM(I30:J30)</f>
        <v>65</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760</v>
      </c>
      <c r="B32" s="453" t="s">
        <v>761</v>
      </c>
      <c r="C32" s="387"/>
      <c r="D32" s="387"/>
      <c r="E32" s="387"/>
      <c r="F32" s="387"/>
      <c r="G32" s="387"/>
      <c r="H32" s="387"/>
      <c r="I32" s="387"/>
      <c r="J32" s="387"/>
      <c r="K32" s="387"/>
      <c r="L32" s="1"/>
      <c r="M32" s="1"/>
      <c r="N32" s="1"/>
      <c r="O32" s="1"/>
      <c r="P32" s="1"/>
      <c r="Q32" s="1"/>
      <c r="R32" s="1"/>
      <c r="S32" s="1"/>
      <c r="T32" s="1"/>
      <c r="U32" s="1"/>
      <c r="V32" s="1"/>
      <c r="W32" s="1"/>
      <c r="X32" s="1"/>
      <c r="Y32" s="1"/>
      <c r="Z32" s="1"/>
    </row>
    <row r="33" spans="1:26" ht="54.75" customHeight="1">
      <c r="A33" s="1"/>
      <c r="B33" s="402" t="s">
        <v>1124</v>
      </c>
      <c r="C33" s="387"/>
      <c r="D33" s="387"/>
      <c r="E33" s="387"/>
      <c r="F33" s="387"/>
      <c r="G33" s="387"/>
      <c r="H33" s="387"/>
      <c r="I33" s="387"/>
      <c r="J33" s="387"/>
      <c r="K33" s="387"/>
      <c r="L33" s="1"/>
      <c r="M33" s="1"/>
      <c r="N33" s="1"/>
      <c r="O33" s="1"/>
      <c r="P33" s="1"/>
      <c r="Q33" s="1"/>
      <c r="R33" s="1"/>
      <c r="S33" s="1"/>
      <c r="T33" s="1"/>
      <c r="U33" s="1"/>
      <c r="V33" s="1"/>
      <c r="W33" s="1"/>
      <c r="X33" s="1"/>
      <c r="Y33" s="1"/>
      <c r="Z33" s="1"/>
    </row>
    <row r="34" spans="1:26" ht="12.75" customHeight="1">
      <c r="A34" s="1"/>
      <c r="B34" s="402" t="s">
        <v>762</v>
      </c>
      <c r="C34" s="387"/>
      <c r="D34" s="387"/>
      <c r="E34" s="387"/>
      <c r="F34" s="387"/>
      <c r="G34" s="387"/>
      <c r="H34" s="387"/>
      <c r="I34" s="387"/>
      <c r="J34" s="387"/>
      <c r="K34" s="387"/>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4"/>
      <c r="B36" s="510" t="s">
        <v>1125</v>
      </c>
      <c r="C36" s="384"/>
      <c r="D36" s="384"/>
      <c r="E36" s="384"/>
      <c r="F36" s="394"/>
      <c r="G36" s="171">
        <f>J36/J37</f>
        <v>11.620376831821353</v>
      </c>
      <c r="H36" s="232" t="s">
        <v>763</v>
      </c>
      <c r="I36" s="20" t="s">
        <v>764</v>
      </c>
      <c r="J36" s="15">
        <f>('CDS-B'!C16+'CDS-B'!D16+'CDS-B'!C33+'CDS-B'!D33)+(('CDS-B'!C39+'CDS-B'!D39+'CDS-B'!C24+'CDS-B'!D24)/3)-1098-160</f>
        <v>5550.666666666667</v>
      </c>
      <c r="K36" s="20" t="s">
        <v>765</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766</v>
      </c>
      <c r="J37" s="15">
        <f>(I21+(J21/3)-(I30+(J30/3)))</f>
        <v>477.66666666666669</v>
      </c>
      <c r="K37" s="20" t="s">
        <v>767</v>
      </c>
      <c r="L37" s="20"/>
      <c r="M37" s="20"/>
      <c r="N37" s="20"/>
      <c r="O37" s="20"/>
      <c r="P37" s="20"/>
      <c r="Q37" s="20"/>
      <c r="R37" s="20"/>
      <c r="S37" s="20"/>
      <c r="T37" s="20"/>
      <c r="U37" s="20"/>
      <c r="V37" s="20"/>
      <c r="W37" s="20"/>
      <c r="X37" s="20"/>
      <c r="Y37" s="20"/>
      <c r="Z37" s="20"/>
    </row>
    <row r="38" spans="1:26" ht="16.5" customHeight="1">
      <c r="A38" s="224" t="s">
        <v>768</v>
      </c>
      <c r="B38" s="453" t="s">
        <v>769</v>
      </c>
      <c r="C38" s="387"/>
      <c r="D38" s="387"/>
      <c r="E38" s="387"/>
      <c r="F38" s="387"/>
      <c r="G38" s="387"/>
      <c r="H38" s="387"/>
      <c r="I38" s="387"/>
      <c r="J38" s="387"/>
      <c r="K38" s="387"/>
      <c r="L38" s="1"/>
      <c r="M38" s="1"/>
      <c r="N38" s="1"/>
      <c r="O38" s="1"/>
      <c r="P38" s="1"/>
      <c r="Q38" s="1"/>
      <c r="R38" s="1"/>
      <c r="S38" s="1"/>
      <c r="T38" s="1"/>
      <c r="U38" s="1"/>
      <c r="V38" s="1"/>
      <c r="W38" s="1"/>
      <c r="X38" s="1"/>
      <c r="Y38" s="1"/>
      <c r="Z38" s="1"/>
    </row>
    <row r="39" spans="1:26" ht="27" customHeight="1">
      <c r="A39" s="5"/>
      <c r="B39" s="402" t="s">
        <v>1126</v>
      </c>
      <c r="C39" s="387"/>
      <c r="D39" s="387"/>
      <c r="E39" s="387"/>
      <c r="F39" s="387"/>
      <c r="G39" s="387"/>
      <c r="H39" s="387"/>
      <c r="I39" s="387"/>
      <c r="J39" s="387"/>
      <c r="K39" s="387"/>
      <c r="L39" s="1"/>
      <c r="M39" s="1"/>
      <c r="N39" s="1"/>
      <c r="O39" s="1"/>
      <c r="P39" s="1"/>
      <c r="Q39" s="1"/>
      <c r="R39" s="1"/>
      <c r="S39" s="1"/>
      <c r="T39" s="1"/>
      <c r="U39" s="1"/>
      <c r="V39" s="1"/>
      <c r="W39" s="1"/>
      <c r="X39" s="1"/>
      <c r="Y39" s="1"/>
      <c r="Z39" s="1"/>
    </row>
    <row r="40" spans="1:26" ht="27" customHeight="1">
      <c r="A40" s="5"/>
      <c r="B40" s="471"/>
      <c r="C40" s="387"/>
      <c r="D40" s="387"/>
      <c r="E40" s="387"/>
      <c r="F40" s="387"/>
      <c r="G40" s="387"/>
      <c r="H40" s="387"/>
      <c r="I40" s="387"/>
      <c r="J40" s="387"/>
      <c r="K40" s="387"/>
      <c r="L40" s="1"/>
      <c r="M40" s="1"/>
      <c r="N40" s="1"/>
      <c r="O40" s="1"/>
      <c r="P40" s="1"/>
      <c r="Q40" s="1"/>
      <c r="R40" s="1"/>
      <c r="S40" s="1"/>
      <c r="T40" s="1"/>
      <c r="U40" s="1"/>
      <c r="V40" s="1"/>
      <c r="W40" s="1"/>
      <c r="X40" s="1"/>
      <c r="Y40" s="1"/>
      <c r="Z40" s="1"/>
    </row>
    <row r="41" spans="1:26" ht="111.75" customHeight="1">
      <c r="A41" s="5"/>
      <c r="B41" s="511" t="s">
        <v>770</v>
      </c>
      <c r="C41" s="387"/>
      <c r="D41" s="387"/>
      <c r="E41" s="387"/>
      <c r="F41" s="387"/>
      <c r="G41" s="387"/>
      <c r="H41" s="387"/>
      <c r="I41" s="387"/>
      <c r="J41" s="387"/>
      <c r="K41" s="387"/>
      <c r="L41" s="1"/>
      <c r="M41" s="1"/>
      <c r="N41" s="1"/>
      <c r="O41" s="1"/>
      <c r="P41" s="1"/>
      <c r="Q41" s="1"/>
      <c r="R41" s="1"/>
      <c r="S41" s="1"/>
      <c r="T41" s="1"/>
      <c r="U41" s="1"/>
      <c r="V41" s="1"/>
      <c r="W41" s="1"/>
      <c r="X41" s="1"/>
      <c r="Y41" s="1"/>
      <c r="Z41" s="1"/>
    </row>
    <row r="42" spans="1:26" ht="96.7" customHeight="1">
      <c r="A42" s="5"/>
      <c r="B42" s="511" t="s">
        <v>771</v>
      </c>
      <c r="C42" s="387"/>
      <c r="D42" s="387"/>
      <c r="E42" s="387"/>
      <c r="F42" s="387"/>
      <c r="G42" s="387"/>
      <c r="H42" s="387"/>
      <c r="I42" s="387"/>
      <c r="J42" s="387"/>
      <c r="K42" s="387"/>
      <c r="L42" s="1"/>
      <c r="M42" s="1"/>
      <c r="N42" s="1"/>
      <c r="O42" s="1"/>
      <c r="P42" s="1"/>
      <c r="Q42" s="1"/>
      <c r="R42" s="1"/>
      <c r="S42" s="1"/>
      <c r="T42" s="1"/>
      <c r="U42" s="1"/>
      <c r="V42" s="1"/>
      <c r="W42" s="1"/>
      <c r="X42" s="1"/>
      <c r="Y42" s="1"/>
      <c r="Z42" s="1"/>
    </row>
    <row r="43" spans="1:26" ht="54" customHeight="1">
      <c r="A43" s="5"/>
      <c r="B43" s="402" t="s">
        <v>1127</v>
      </c>
      <c r="C43" s="387"/>
      <c r="D43" s="387"/>
      <c r="E43" s="387"/>
      <c r="F43" s="387"/>
      <c r="G43" s="387"/>
      <c r="H43" s="387"/>
      <c r="I43" s="387"/>
      <c r="J43" s="387"/>
      <c r="K43" s="387"/>
      <c r="L43" s="1"/>
      <c r="M43" s="1"/>
      <c r="N43" s="1"/>
      <c r="O43" s="1"/>
      <c r="P43" s="1"/>
      <c r="Q43" s="1"/>
      <c r="R43" s="1"/>
      <c r="S43" s="1"/>
      <c r="T43" s="1"/>
      <c r="U43" s="1"/>
      <c r="V43" s="1"/>
      <c r="W43" s="1"/>
      <c r="X43" s="1"/>
      <c r="Y43" s="1"/>
      <c r="Z43" s="1"/>
    </row>
    <row r="44" spans="1:26" ht="12.75" customHeight="1">
      <c r="A44" s="5"/>
      <c r="B44" s="233"/>
      <c r="C44" s="233"/>
      <c r="D44" s="233"/>
      <c r="E44" s="233"/>
      <c r="F44" s="233"/>
      <c r="G44" s="233"/>
      <c r="H44" s="233"/>
      <c r="I44" s="233"/>
      <c r="J44" s="233"/>
      <c r="K44" s="233"/>
      <c r="L44" s="1"/>
      <c r="M44" s="1"/>
      <c r="N44" s="1"/>
      <c r="O44" s="1"/>
      <c r="P44" s="1"/>
      <c r="Q44" s="1"/>
      <c r="R44" s="1"/>
      <c r="S44" s="1"/>
      <c r="T44" s="1"/>
      <c r="U44" s="1"/>
      <c r="V44" s="1"/>
      <c r="W44" s="1"/>
      <c r="X44" s="1"/>
      <c r="Y44" s="1"/>
      <c r="Z44" s="1"/>
    </row>
    <row r="45" spans="1:26" ht="12.75" customHeight="1">
      <c r="A45" s="5"/>
      <c r="B45" s="508" t="s">
        <v>772</v>
      </c>
      <c r="C45" s="387"/>
      <c r="D45" s="387"/>
      <c r="E45" s="387"/>
      <c r="F45" s="387"/>
      <c r="G45" s="387"/>
      <c r="H45" s="387"/>
      <c r="I45" s="387"/>
      <c r="J45" s="387"/>
      <c r="K45" s="387"/>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12" t="s">
        <v>773</v>
      </c>
      <c r="C47" s="400"/>
      <c r="D47" s="400"/>
      <c r="E47" s="400"/>
      <c r="F47" s="400"/>
      <c r="G47" s="400"/>
      <c r="H47" s="400"/>
      <c r="I47" s="400"/>
      <c r="J47" s="400"/>
      <c r="K47" s="400"/>
      <c r="L47" s="1"/>
      <c r="M47" s="1"/>
      <c r="N47" s="1"/>
      <c r="O47" s="1"/>
      <c r="P47" s="1"/>
      <c r="Q47" s="1"/>
      <c r="R47" s="1"/>
      <c r="S47" s="1"/>
      <c r="T47" s="1"/>
      <c r="U47" s="1"/>
      <c r="V47" s="1"/>
      <c r="W47" s="1"/>
      <c r="X47" s="1"/>
      <c r="Y47" s="1"/>
      <c r="Z47" s="1"/>
    </row>
    <row r="48" spans="1:26" ht="12.75" customHeight="1">
      <c r="A48" s="5"/>
      <c r="B48" s="509"/>
      <c r="C48" s="394"/>
      <c r="D48" s="234" t="s">
        <v>774</v>
      </c>
      <c r="E48" s="234" t="s">
        <v>775</v>
      </c>
      <c r="F48" s="234" t="s">
        <v>776</v>
      </c>
      <c r="G48" s="234" t="s">
        <v>777</v>
      </c>
      <c r="H48" s="234" t="s">
        <v>778</v>
      </c>
      <c r="I48" s="234" t="s">
        <v>779</v>
      </c>
      <c r="J48" s="234" t="s">
        <v>780</v>
      </c>
      <c r="K48" s="234" t="s">
        <v>374</v>
      </c>
      <c r="L48" s="1"/>
      <c r="M48" s="1"/>
      <c r="N48" s="1"/>
      <c r="O48" s="1"/>
      <c r="P48" s="1"/>
      <c r="Q48" s="1"/>
      <c r="R48" s="1"/>
      <c r="S48" s="1"/>
      <c r="T48" s="1"/>
      <c r="U48" s="1"/>
      <c r="V48" s="1"/>
      <c r="W48" s="1"/>
      <c r="X48" s="1"/>
      <c r="Y48" s="1"/>
      <c r="Z48" s="1"/>
    </row>
    <row r="49" spans="1:26" ht="26.25" customHeight="1">
      <c r="A49" s="5"/>
      <c r="B49" s="513" t="s">
        <v>781</v>
      </c>
      <c r="C49" s="443"/>
      <c r="D49" s="15">
        <v>188</v>
      </c>
      <c r="E49" s="15">
        <v>305</v>
      </c>
      <c r="F49" s="15">
        <v>249</v>
      </c>
      <c r="G49" s="15">
        <v>46</v>
      </c>
      <c r="H49" s="15">
        <v>0</v>
      </c>
      <c r="I49" s="15">
        <v>8</v>
      </c>
      <c r="J49" s="15">
        <v>9</v>
      </c>
      <c r="K49" s="15">
        <f>SUM(D49:J49)</f>
        <v>805</v>
      </c>
      <c r="L49" s="1"/>
      <c r="M49" s="1"/>
      <c r="N49" s="1"/>
      <c r="O49" s="1"/>
      <c r="P49" s="1"/>
      <c r="Q49" s="1"/>
      <c r="R49" s="1"/>
      <c r="S49" s="1"/>
      <c r="T49" s="1"/>
      <c r="U49" s="1"/>
      <c r="V49" s="1"/>
      <c r="W49" s="1"/>
      <c r="X49" s="1"/>
      <c r="Y49" s="1"/>
      <c r="Z49" s="1"/>
    </row>
    <row r="50" spans="1:26" ht="12.75" customHeight="1">
      <c r="A50" s="1"/>
      <c r="B50" s="470"/>
      <c r="C50" s="387"/>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09"/>
      <c r="C51" s="394"/>
      <c r="D51" s="234" t="s">
        <v>774</v>
      </c>
      <c r="E51" s="234" t="s">
        <v>775</v>
      </c>
      <c r="F51" s="234" t="s">
        <v>776</v>
      </c>
      <c r="G51" s="234" t="s">
        <v>777</v>
      </c>
      <c r="H51" s="234" t="s">
        <v>778</v>
      </c>
      <c r="I51" s="234" t="s">
        <v>779</v>
      </c>
      <c r="J51" s="234" t="s">
        <v>780</v>
      </c>
      <c r="K51" s="234" t="s">
        <v>374</v>
      </c>
      <c r="L51" s="1"/>
      <c r="M51" s="1"/>
      <c r="N51" s="1"/>
      <c r="O51" s="1"/>
      <c r="P51" s="1"/>
      <c r="Q51" s="1"/>
      <c r="R51" s="1"/>
      <c r="S51" s="1"/>
      <c r="T51" s="1"/>
      <c r="U51" s="1"/>
      <c r="V51" s="1"/>
      <c r="W51" s="1"/>
      <c r="X51" s="1"/>
      <c r="Y51" s="1"/>
      <c r="Z51" s="1"/>
    </row>
    <row r="52" spans="1:26" ht="26.25" customHeight="1">
      <c r="A52" s="5"/>
      <c r="B52" s="509" t="s">
        <v>782</v>
      </c>
      <c r="C52" s="394"/>
      <c r="D52" s="15">
        <v>12</v>
      </c>
      <c r="E52" s="15">
        <v>89</v>
      </c>
      <c r="F52" s="15">
        <v>15</v>
      </c>
      <c r="G52" s="15">
        <v>0</v>
      </c>
      <c r="H52" s="15">
        <v>0</v>
      </c>
      <c r="I52" s="15">
        <v>0</v>
      </c>
      <c r="J52" s="15">
        <v>0</v>
      </c>
      <c r="K52" s="15">
        <f>SUM(D52:J52)</f>
        <v>116</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8000"/>
  </sheetPr>
  <dimension ref="A1:Z1000"/>
  <sheetViews>
    <sheetView showGridLines="0" zoomScaleNormal="100" workbookViewId="0">
      <selection activeCell="E43" sqref="E43"/>
    </sheetView>
  </sheetViews>
  <sheetFormatPr defaultColWidth="12.59765625" defaultRowHeight="15" customHeight="1"/>
  <cols>
    <col min="1" max="1" width="3.796875" customWidth="1"/>
    <col min="2" max="2" width="42" customWidth="1"/>
    <col min="3" max="3" width="20.19921875" customWidth="1"/>
    <col min="4" max="5" width="15.46484375" customWidth="1"/>
    <col min="6" max="6" width="19.796875" customWidth="1"/>
    <col min="7" max="26" width="8.59765625" customWidth="1"/>
  </cols>
  <sheetData>
    <row r="1" spans="1:26" ht="12.75" customHeight="1">
      <c r="A1" s="514" t="s">
        <v>783</v>
      </c>
      <c r="B1" s="389"/>
      <c r="C1" s="389"/>
      <c r="D1" s="389"/>
      <c r="E1" s="389"/>
      <c r="F1" s="390"/>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784</v>
      </c>
      <c r="B3" s="224" t="s">
        <v>1134</v>
      </c>
      <c r="C3" s="1"/>
      <c r="D3" s="1"/>
      <c r="E3" s="1"/>
      <c r="F3" s="1"/>
      <c r="G3" s="1"/>
      <c r="H3" s="1"/>
      <c r="I3" s="1"/>
      <c r="J3" s="1"/>
      <c r="K3" s="1"/>
      <c r="L3" s="1"/>
      <c r="M3" s="1"/>
      <c r="N3" s="1"/>
      <c r="O3" s="1"/>
      <c r="P3" s="1"/>
      <c r="Q3" s="1"/>
      <c r="R3" s="1"/>
      <c r="S3" s="1"/>
      <c r="T3" s="1"/>
      <c r="U3" s="1"/>
      <c r="V3" s="1"/>
      <c r="W3" s="1"/>
      <c r="X3" s="1"/>
      <c r="Y3" s="1"/>
      <c r="Z3" s="1"/>
    </row>
    <row r="4" spans="1:26" ht="72" customHeight="1">
      <c r="A4" s="73"/>
      <c r="B4" s="406" t="s">
        <v>785</v>
      </c>
      <c r="C4" s="400"/>
      <c r="D4" s="400"/>
      <c r="E4" s="400"/>
      <c r="F4" s="400"/>
      <c r="G4" s="20"/>
      <c r="H4" s="20"/>
      <c r="I4" s="20"/>
      <c r="J4" s="20"/>
      <c r="K4" s="20"/>
      <c r="L4" s="20"/>
      <c r="M4" s="20"/>
      <c r="N4" s="20"/>
      <c r="O4" s="20"/>
      <c r="P4" s="20"/>
      <c r="Q4" s="20"/>
      <c r="R4" s="20"/>
      <c r="S4" s="20"/>
      <c r="T4" s="20"/>
      <c r="U4" s="20"/>
      <c r="V4" s="20"/>
      <c r="W4" s="20"/>
      <c r="X4" s="20"/>
      <c r="Y4" s="20"/>
      <c r="Z4" s="20"/>
    </row>
    <row r="5" spans="1:26" ht="39" customHeight="1">
      <c r="A5" s="64"/>
      <c r="B5" s="120" t="s">
        <v>786</v>
      </c>
      <c r="C5" s="120" t="s">
        <v>787</v>
      </c>
      <c r="D5" s="120" t="s">
        <v>44</v>
      </c>
      <c r="E5" s="120" t="s">
        <v>788</v>
      </c>
      <c r="F5" s="120" t="s">
        <v>1180</v>
      </c>
      <c r="G5" s="1"/>
      <c r="H5" s="1"/>
      <c r="I5" s="1"/>
      <c r="J5" s="1"/>
      <c r="K5" s="1"/>
      <c r="L5" s="1"/>
      <c r="M5" s="1"/>
      <c r="N5" s="1"/>
      <c r="O5" s="1"/>
      <c r="P5" s="1"/>
      <c r="Q5" s="1"/>
      <c r="R5" s="1"/>
      <c r="S5" s="1"/>
      <c r="T5" s="1"/>
      <c r="U5" s="1"/>
      <c r="V5" s="1"/>
      <c r="W5" s="1"/>
      <c r="X5" s="1"/>
      <c r="Y5" s="1"/>
      <c r="Z5" s="1"/>
    </row>
    <row r="6" spans="1:26" ht="12.75" customHeight="1">
      <c r="A6" s="64"/>
      <c r="B6" s="235" t="s">
        <v>789</v>
      </c>
      <c r="C6" s="236"/>
      <c r="D6" s="236"/>
      <c r="E6" s="359"/>
      <c r="F6" s="237" t="s">
        <v>790</v>
      </c>
      <c r="G6" s="1"/>
      <c r="H6" s="1"/>
      <c r="I6" s="1"/>
      <c r="J6" s="1"/>
      <c r="K6" s="1"/>
      <c r="L6" s="1"/>
      <c r="M6" s="1"/>
      <c r="N6" s="1"/>
      <c r="O6" s="1"/>
      <c r="P6" s="1"/>
      <c r="Q6" s="1"/>
      <c r="R6" s="1"/>
      <c r="S6" s="1"/>
      <c r="T6" s="1"/>
      <c r="U6" s="1"/>
      <c r="V6" s="1"/>
      <c r="W6" s="1"/>
      <c r="X6" s="1"/>
      <c r="Y6" s="1"/>
      <c r="Z6" s="1"/>
    </row>
    <row r="7" spans="1:26" ht="12.75" customHeight="1">
      <c r="A7" s="64"/>
      <c r="B7" s="238" t="s">
        <v>791</v>
      </c>
      <c r="C7" s="239"/>
      <c r="D7" s="239"/>
      <c r="E7" s="358"/>
      <c r="F7" s="240" t="s">
        <v>792</v>
      </c>
      <c r="G7" s="1"/>
      <c r="H7" s="1"/>
      <c r="I7" s="1"/>
      <c r="J7" s="1"/>
      <c r="K7" s="1"/>
      <c r="L7" s="1"/>
      <c r="M7" s="1"/>
      <c r="N7" s="1"/>
      <c r="O7" s="1"/>
      <c r="P7" s="1"/>
      <c r="Q7" s="1"/>
      <c r="R7" s="1"/>
      <c r="S7" s="1"/>
      <c r="T7" s="1"/>
      <c r="U7" s="1"/>
      <c r="V7" s="1"/>
      <c r="W7" s="1"/>
      <c r="X7" s="1"/>
      <c r="Y7" s="1"/>
      <c r="Z7" s="1"/>
    </row>
    <row r="8" spans="1:26" ht="12.75" customHeight="1">
      <c r="A8" s="64"/>
      <c r="B8" s="241" t="s">
        <v>793</v>
      </c>
      <c r="C8" s="239"/>
      <c r="D8" s="239"/>
      <c r="E8" s="358">
        <v>7.2216649949849554E-2</v>
      </c>
      <c r="F8" s="240" t="s">
        <v>794</v>
      </c>
      <c r="G8" s="1"/>
      <c r="H8" s="1"/>
      <c r="I8" s="1"/>
      <c r="J8" s="1"/>
      <c r="K8" s="1"/>
      <c r="L8" s="1"/>
      <c r="M8" s="1"/>
      <c r="N8" s="1"/>
      <c r="O8" s="1"/>
      <c r="P8" s="1"/>
      <c r="Q8" s="1"/>
      <c r="R8" s="1"/>
      <c r="S8" s="1"/>
      <c r="T8" s="1"/>
      <c r="U8" s="1"/>
      <c r="V8" s="1"/>
      <c r="W8" s="1"/>
      <c r="X8" s="1"/>
      <c r="Y8" s="1"/>
      <c r="Z8" s="1"/>
    </row>
    <row r="9" spans="1:26" ht="12.75" customHeight="1">
      <c r="A9" s="64"/>
      <c r="B9" s="238" t="s">
        <v>795</v>
      </c>
      <c r="C9" s="239"/>
      <c r="D9" s="239"/>
      <c r="E9" s="358"/>
      <c r="F9" s="240" t="s">
        <v>796</v>
      </c>
      <c r="G9" s="1"/>
      <c r="H9" s="1"/>
      <c r="I9" s="1"/>
      <c r="J9" s="1"/>
      <c r="K9" s="1"/>
      <c r="L9" s="1"/>
      <c r="M9" s="1"/>
      <c r="N9" s="1"/>
      <c r="O9" s="1"/>
      <c r="P9" s="1"/>
      <c r="Q9" s="1"/>
      <c r="R9" s="1"/>
      <c r="S9" s="1"/>
      <c r="T9" s="1"/>
      <c r="U9" s="1"/>
      <c r="V9" s="1"/>
      <c r="W9" s="1"/>
      <c r="X9" s="1"/>
      <c r="Y9" s="1"/>
      <c r="Z9" s="1"/>
    </row>
    <row r="10" spans="1:26" ht="12.75" customHeight="1">
      <c r="A10" s="64"/>
      <c r="B10" s="241" t="s">
        <v>797</v>
      </c>
      <c r="C10" s="239"/>
      <c r="D10" s="239"/>
      <c r="E10" s="358">
        <v>1.0030090270812437E-2</v>
      </c>
      <c r="F10" s="240" t="s">
        <v>798</v>
      </c>
      <c r="G10" s="1"/>
      <c r="H10" s="1"/>
      <c r="I10" s="1"/>
      <c r="J10" s="1"/>
      <c r="K10" s="1"/>
      <c r="L10" s="1"/>
      <c r="M10" s="1"/>
      <c r="N10" s="1"/>
      <c r="O10" s="1"/>
      <c r="P10" s="1"/>
      <c r="Q10" s="1"/>
      <c r="R10" s="1"/>
      <c r="S10" s="1"/>
      <c r="T10" s="1"/>
      <c r="U10" s="1"/>
      <c r="V10" s="1"/>
      <c r="W10" s="1"/>
      <c r="X10" s="1"/>
      <c r="Y10" s="1"/>
      <c r="Z10" s="1"/>
    </row>
    <row r="11" spans="1:26" ht="12.75" customHeight="1">
      <c r="A11" s="64"/>
      <c r="B11" s="241" t="s">
        <v>799</v>
      </c>
      <c r="C11" s="239"/>
      <c r="D11" s="239"/>
      <c r="E11" s="358"/>
      <c r="F11" s="242">
        <v>10</v>
      </c>
      <c r="G11" s="1"/>
      <c r="H11" s="1"/>
      <c r="I11" s="1"/>
      <c r="J11" s="1"/>
      <c r="K11" s="1"/>
      <c r="L11" s="1"/>
      <c r="M11" s="1"/>
      <c r="N11" s="1"/>
      <c r="O11" s="1"/>
      <c r="P11" s="1"/>
      <c r="Q11" s="1"/>
      <c r="R11" s="1"/>
      <c r="S11" s="1"/>
      <c r="T11" s="1"/>
      <c r="U11" s="1"/>
      <c r="V11" s="1"/>
      <c r="W11" s="1"/>
      <c r="X11" s="1"/>
      <c r="Y11" s="1"/>
      <c r="Z11" s="1"/>
    </row>
    <row r="12" spans="1:26" ht="12.75" customHeight="1">
      <c r="A12" s="64"/>
      <c r="B12" s="241" t="s">
        <v>800</v>
      </c>
      <c r="C12" s="239"/>
      <c r="D12" s="239"/>
      <c r="E12" s="358">
        <v>1.3039117352056168E-2</v>
      </c>
      <c r="F12" s="242">
        <v>11</v>
      </c>
      <c r="G12" s="1"/>
      <c r="H12" s="1"/>
      <c r="I12" s="1"/>
      <c r="J12" s="1"/>
      <c r="K12" s="1"/>
      <c r="L12" s="1"/>
      <c r="M12" s="1"/>
      <c r="N12" s="1"/>
      <c r="O12" s="1"/>
      <c r="P12" s="1"/>
      <c r="Q12" s="1"/>
      <c r="R12" s="1"/>
      <c r="S12" s="1"/>
      <c r="T12" s="1"/>
      <c r="U12" s="1"/>
      <c r="V12" s="1"/>
      <c r="W12" s="1"/>
      <c r="X12" s="1"/>
      <c r="Y12" s="1"/>
      <c r="Z12" s="1"/>
    </row>
    <row r="13" spans="1:26" ht="12.75" customHeight="1">
      <c r="A13" s="64"/>
      <c r="B13" s="241" t="s">
        <v>801</v>
      </c>
      <c r="C13" s="239"/>
      <c r="D13" s="239"/>
      <c r="E13" s="358"/>
      <c r="F13" s="242">
        <v>12</v>
      </c>
      <c r="G13" s="1"/>
      <c r="H13" s="1"/>
      <c r="I13" s="1"/>
      <c r="J13" s="1"/>
      <c r="K13" s="1"/>
      <c r="L13" s="1"/>
      <c r="M13" s="1"/>
      <c r="N13" s="1"/>
      <c r="O13" s="1"/>
      <c r="P13" s="1"/>
      <c r="Q13" s="1"/>
      <c r="R13" s="1"/>
      <c r="S13" s="1"/>
      <c r="T13" s="1"/>
      <c r="U13" s="1"/>
      <c r="V13" s="1"/>
      <c r="W13" s="1"/>
      <c r="X13" s="1"/>
      <c r="Y13" s="1"/>
      <c r="Z13" s="1"/>
    </row>
    <row r="14" spans="1:26" ht="12.75" customHeight="1">
      <c r="A14" s="64"/>
      <c r="B14" s="241" t="s">
        <v>802</v>
      </c>
      <c r="C14" s="239"/>
      <c r="D14" s="239"/>
      <c r="E14" s="358"/>
      <c r="F14" s="242">
        <v>13</v>
      </c>
      <c r="G14" s="1"/>
      <c r="H14" s="1"/>
      <c r="I14" s="1"/>
      <c r="J14" s="1"/>
      <c r="K14" s="1"/>
      <c r="L14" s="1"/>
      <c r="M14" s="1"/>
      <c r="N14" s="1"/>
      <c r="O14" s="1"/>
      <c r="P14" s="1"/>
      <c r="Q14" s="1"/>
      <c r="R14" s="1"/>
      <c r="S14" s="1"/>
      <c r="T14" s="1"/>
      <c r="U14" s="1"/>
      <c r="V14" s="1"/>
      <c r="W14" s="1"/>
      <c r="X14" s="1"/>
      <c r="Y14" s="1"/>
      <c r="Z14" s="1"/>
    </row>
    <row r="15" spans="1:26" ht="12.75" customHeight="1">
      <c r="A15" s="64"/>
      <c r="B15" s="241" t="s">
        <v>803</v>
      </c>
      <c r="C15" s="239"/>
      <c r="D15" s="239"/>
      <c r="E15" s="358">
        <v>2.106318956870612E-2</v>
      </c>
      <c r="F15" s="242">
        <v>14</v>
      </c>
      <c r="G15" s="1"/>
      <c r="H15" s="1"/>
      <c r="I15" s="1"/>
      <c r="J15" s="1"/>
      <c r="K15" s="1"/>
      <c r="L15" s="1"/>
      <c r="M15" s="1"/>
      <c r="N15" s="1"/>
      <c r="O15" s="1"/>
      <c r="P15" s="1"/>
      <c r="Q15" s="1"/>
      <c r="R15" s="1"/>
      <c r="S15" s="1"/>
      <c r="T15" s="1"/>
      <c r="U15" s="1"/>
      <c r="V15" s="1"/>
      <c r="W15" s="1"/>
      <c r="X15" s="1"/>
      <c r="Y15" s="1"/>
      <c r="Z15" s="1"/>
    </row>
    <row r="16" spans="1:26" ht="12.75" customHeight="1">
      <c r="A16" s="64"/>
      <c r="B16" s="241" t="s">
        <v>804</v>
      </c>
      <c r="C16" s="239"/>
      <c r="D16" s="239"/>
      <c r="E16" s="358">
        <v>8.0240722166499499E-3</v>
      </c>
      <c r="F16" s="242">
        <v>15</v>
      </c>
      <c r="G16" s="1"/>
      <c r="H16" s="1"/>
      <c r="I16" s="1"/>
      <c r="J16" s="1"/>
      <c r="K16" s="1"/>
      <c r="L16" s="1"/>
      <c r="M16" s="1"/>
      <c r="N16" s="1"/>
      <c r="O16" s="1"/>
      <c r="P16" s="1"/>
      <c r="Q16" s="1"/>
      <c r="R16" s="1"/>
      <c r="S16" s="1"/>
      <c r="T16" s="1"/>
      <c r="U16" s="1"/>
      <c r="V16" s="1"/>
      <c r="W16" s="1"/>
      <c r="X16" s="1"/>
      <c r="Y16" s="1"/>
      <c r="Z16" s="1"/>
    </row>
    <row r="17" spans="1:26" ht="12.75" customHeight="1">
      <c r="A17" s="64"/>
      <c r="B17" s="238" t="s">
        <v>805</v>
      </c>
      <c r="C17" s="239"/>
      <c r="D17" s="239"/>
      <c r="E17" s="358"/>
      <c r="F17" s="242">
        <v>16</v>
      </c>
      <c r="G17" s="1"/>
      <c r="H17" s="1"/>
      <c r="I17" s="1"/>
      <c r="J17" s="1"/>
      <c r="K17" s="1"/>
      <c r="L17" s="1"/>
      <c r="M17" s="1"/>
      <c r="N17" s="1"/>
      <c r="O17" s="1"/>
      <c r="P17" s="1"/>
      <c r="Q17" s="1"/>
      <c r="R17" s="1"/>
      <c r="S17" s="1"/>
      <c r="T17" s="1"/>
      <c r="U17" s="1"/>
      <c r="V17" s="1"/>
      <c r="W17" s="1"/>
      <c r="X17" s="1"/>
      <c r="Y17" s="1"/>
      <c r="Z17" s="1"/>
    </row>
    <row r="18" spans="1:26" ht="12.75" customHeight="1">
      <c r="A18" s="64"/>
      <c r="B18" s="241" t="s">
        <v>806</v>
      </c>
      <c r="C18" s="239"/>
      <c r="D18" s="239"/>
      <c r="E18" s="358"/>
      <c r="F18" s="242">
        <v>19</v>
      </c>
      <c r="G18" s="1"/>
      <c r="H18" s="1"/>
      <c r="I18" s="1"/>
      <c r="J18" s="1"/>
      <c r="K18" s="1"/>
      <c r="L18" s="1"/>
      <c r="M18" s="1"/>
      <c r="N18" s="1"/>
      <c r="O18" s="1"/>
      <c r="P18" s="1"/>
      <c r="Q18" s="1"/>
      <c r="R18" s="1"/>
      <c r="S18" s="1"/>
      <c r="T18" s="1"/>
      <c r="U18" s="1"/>
      <c r="V18" s="1"/>
      <c r="W18" s="1"/>
      <c r="X18" s="1"/>
      <c r="Y18" s="1"/>
      <c r="Z18" s="1"/>
    </row>
    <row r="19" spans="1:26" ht="12.75" customHeight="1">
      <c r="A19" s="64"/>
      <c r="B19" s="241" t="s">
        <v>807</v>
      </c>
      <c r="C19" s="239"/>
      <c r="D19" s="239"/>
      <c r="E19" s="358">
        <v>1.2036108324974924E-2</v>
      </c>
      <c r="F19" s="242">
        <v>22</v>
      </c>
      <c r="G19" s="1"/>
      <c r="H19" s="1"/>
      <c r="I19" s="1"/>
      <c r="J19" s="1"/>
      <c r="K19" s="1"/>
      <c r="L19" s="1"/>
      <c r="M19" s="1"/>
      <c r="N19" s="1"/>
      <c r="O19" s="1"/>
      <c r="P19" s="1"/>
      <c r="Q19" s="1"/>
      <c r="R19" s="1"/>
      <c r="S19" s="1"/>
      <c r="T19" s="1"/>
      <c r="U19" s="1"/>
      <c r="V19" s="1"/>
      <c r="W19" s="1"/>
      <c r="X19" s="1"/>
      <c r="Y19" s="1"/>
      <c r="Z19" s="1"/>
    </row>
    <row r="20" spans="1:26" ht="12.75" customHeight="1">
      <c r="A20" s="64"/>
      <c r="B20" s="241" t="s">
        <v>174</v>
      </c>
      <c r="C20" s="239"/>
      <c r="D20" s="239"/>
      <c r="E20" s="358"/>
      <c r="F20" s="242">
        <v>23</v>
      </c>
      <c r="G20" s="1"/>
      <c r="H20" s="1"/>
      <c r="I20" s="1"/>
      <c r="J20" s="1"/>
      <c r="K20" s="1"/>
      <c r="L20" s="1"/>
      <c r="M20" s="1"/>
      <c r="N20" s="1"/>
      <c r="O20" s="1"/>
      <c r="P20" s="1"/>
      <c r="Q20" s="1"/>
      <c r="R20" s="1"/>
      <c r="S20" s="1"/>
      <c r="T20" s="1"/>
      <c r="U20" s="1"/>
      <c r="V20" s="1"/>
      <c r="W20" s="1"/>
      <c r="X20" s="1"/>
      <c r="Y20" s="1"/>
      <c r="Z20" s="1"/>
    </row>
    <row r="21" spans="1:26" ht="12.75" customHeight="1">
      <c r="A21" s="64"/>
      <c r="B21" s="241" t="s">
        <v>808</v>
      </c>
      <c r="C21" s="239"/>
      <c r="D21" s="239"/>
      <c r="E21" s="358"/>
      <c r="F21" s="242">
        <v>24</v>
      </c>
      <c r="G21" s="1"/>
      <c r="H21" s="1"/>
      <c r="I21" s="1"/>
      <c r="J21" s="1"/>
      <c r="K21" s="1"/>
      <c r="L21" s="1"/>
      <c r="M21" s="1"/>
      <c r="N21" s="1"/>
      <c r="O21" s="1"/>
      <c r="P21" s="1"/>
      <c r="Q21" s="1"/>
      <c r="R21" s="1"/>
      <c r="S21" s="1"/>
      <c r="T21" s="1"/>
      <c r="U21" s="1"/>
      <c r="V21" s="1"/>
      <c r="W21" s="1"/>
      <c r="X21" s="1"/>
      <c r="Y21" s="1"/>
      <c r="Z21" s="1"/>
    </row>
    <row r="22" spans="1:26" ht="12.75" customHeight="1">
      <c r="A22" s="64"/>
      <c r="B22" s="241" t="s">
        <v>809</v>
      </c>
      <c r="C22" s="239"/>
      <c r="D22" s="239"/>
      <c r="E22" s="358"/>
      <c r="F22" s="242">
        <v>25</v>
      </c>
      <c r="G22" s="1"/>
      <c r="H22" s="1"/>
      <c r="I22" s="1"/>
      <c r="J22" s="1"/>
      <c r="K22" s="1"/>
      <c r="L22" s="1"/>
      <c r="M22" s="1"/>
      <c r="N22" s="1"/>
      <c r="O22" s="1"/>
      <c r="P22" s="1"/>
      <c r="Q22" s="1"/>
      <c r="R22" s="1"/>
      <c r="S22" s="1"/>
      <c r="T22" s="1"/>
      <c r="U22" s="1"/>
      <c r="V22" s="1"/>
      <c r="W22" s="1"/>
      <c r="X22" s="1"/>
      <c r="Y22" s="1"/>
      <c r="Z22" s="1"/>
    </row>
    <row r="23" spans="1:26" ht="12.75" customHeight="1">
      <c r="A23" s="64"/>
      <c r="B23" s="241" t="s">
        <v>810</v>
      </c>
      <c r="C23" s="358">
        <v>0.64705882352941169</v>
      </c>
      <c r="D23" s="239"/>
      <c r="E23" s="358">
        <v>2.6078234704112337E-2</v>
      </c>
      <c r="F23" s="242">
        <v>26</v>
      </c>
      <c r="G23" s="1"/>
      <c r="H23" s="1"/>
      <c r="I23" s="1"/>
      <c r="J23" s="1"/>
      <c r="K23" s="1"/>
      <c r="L23" s="1"/>
      <c r="M23" s="1"/>
      <c r="N23" s="1"/>
      <c r="O23" s="1"/>
      <c r="P23" s="1"/>
      <c r="Q23" s="1"/>
      <c r="R23" s="1"/>
      <c r="S23" s="1"/>
      <c r="T23" s="1"/>
      <c r="U23" s="1"/>
      <c r="V23" s="1"/>
      <c r="W23" s="1"/>
      <c r="X23" s="1"/>
      <c r="Y23" s="1"/>
      <c r="Z23" s="1"/>
    </row>
    <row r="24" spans="1:26" ht="12.75" customHeight="1">
      <c r="A24" s="64"/>
      <c r="B24" s="241" t="s">
        <v>811</v>
      </c>
      <c r="C24" s="239"/>
      <c r="D24" s="239"/>
      <c r="E24" s="358"/>
      <c r="F24" s="242">
        <v>27</v>
      </c>
      <c r="G24" s="1"/>
      <c r="H24" s="1"/>
      <c r="I24" s="1"/>
      <c r="J24" s="1"/>
      <c r="K24" s="1"/>
      <c r="L24" s="1"/>
      <c r="M24" s="1"/>
      <c r="N24" s="1"/>
      <c r="O24" s="1"/>
      <c r="P24" s="1"/>
      <c r="Q24" s="1"/>
      <c r="R24" s="1"/>
      <c r="S24" s="1"/>
      <c r="T24" s="1"/>
      <c r="U24" s="1"/>
      <c r="V24" s="1"/>
      <c r="W24" s="1"/>
      <c r="X24" s="1"/>
      <c r="Y24" s="1"/>
      <c r="Z24" s="1"/>
    </row>
    <row r="25" spans="1:26" ht="12.75" customHeight="1">
      <c r="A25" s="64"/>
      <c r="B25" s="241" t="s">
        <v>812</v>
      </c>
      <c r="C25" s="239"/>
      <c r="D25" s="239"/>
      <c r="E25" s="358"/>
      <c r="F25" s="242" t="s">
        <v>813</v>
      </c>
      <c r="G25" s="1"/>
      <c r="H25" s="1"/>
      <c r="I25" s="1"/>
      <c r="J25" s="1"/>
      <c r="K25" s="1"/>
      <c r="L25" s="1"/>
      <c r="M25" s="1"/>
      <c r="N25" s="1"/>
      <c r="O25" s="1"/>
      <c r="P25" s="1"/>
      <c r="Q25" s="1"/>
      <c r="R25" s="1"/>
      <c r="S25" s="1"/>
      <c r="T25" s="1"/>
      <c r="U25" s="1"/>
      <c r="V25" s="1"/>
      <c r="W25" s="1"/>
      <c r="X25" s="1"/>
      <c r="Y25" s="1"/>
      <c r="Z25" s="1"/>
    </row>
    <row r="26" spans="1:26" ht="12.75" customHeight="1">
      <c r="A26" s="64"/>
      <c r="B26" s="241" t="s">
        <v>814</v>
      </c>
      <c r="C26" s="239"/>
      <c r="D26" s="239"/>
      <c r="E26" s="358">
        <v>1.3039117352056168E-2</v>
      </c>
      <c r="F26" s="242">
        <v>30</v>
      </c>
      <c r="G26" s="1"/>
      <c r="H26" s="1"/>
      <c r="I26" s="1"/>
      <c r="J26" s="1"/>
      <c r="K26" s="1"/>
      <c r="L26" s="1"/>
      <c r="M26" s="1"/>
      <c r="N26" s="1"/>
      <c r="O26" s="1"/>
      <c r="P26" s="1"/>
      <c r="Q26" s="1"/>
      <c r="R26" s="1"/>
      <c r="S26" s="1"/>
      <c r="T26" s="1"/>
      <c r="U26" s="1"/>
      <c r="V26" s="1"/>
      <c r="W26" s="1"/>
      <c r="X26" s="1"/>
      <c r="Y26" s="1"/>
      <c r="Z26" s="1"/>
    </row>
    <row r="27" spans="1:26" ht="12.75" customHeight="1">
      <c r="A27" s="64"/>
      <c r="B27" s="241" t="s">
        <v>815</v>
      </c>
      <c r="C27" s="239"/>
      <c r="D27" s="239"/>
      <c r="E27" s="358">
        <v>1.2036108324974924E-2</v>
      </c>
      <c r="F27" s="242">
        <v>31</v>
      </c>
      <c r="G27" s="1"/>
      <c r="H27" s="1"/>
      <c r="I27" s="1"/>
      <c r="J27" s="1"/>
      <c r="K27" s="1"/>
      <c r="L27" s="1"/>
      <c r="M27" s="1"/>
      <c r="N27" s="1"/>
      <c r="O27" s="1"/>
      <c r="P27" s="1"/>
      <c r="Q27" s="1"/>
      <c r="R27" s="1"/>
      <c r="S27" s="1"/>
      <c r="T27" s="1"/>
      <c r="U27" s="1"/>
      <c r="V27" s="1"/>
      <c r="W27" s="1"/>
      <c r="X27" s="1"/>
      <c r="Y27" s="1"/>
      <c r="Z27" s="1"/>
    </row>
    <row r="28" spans="1:26" ht="12.75" customHeight="1">
      <c r="A28" s="64"/>
      <c r="B28" s="241" t="s">
        <v>816</v>
      </c>
      <c r="C28" s="239"/>
      <c r="D28" s="239"/>
      <c r="E28" s="358"/>
      <c r="F28" s="242">
        <v>38</v>
      </c>
      <c r="G28" s="1"/>
      <c r="H28" s="1"/>
      <c r="I28" s="1"/>
      <c r="J28" s="1"/>
      <c r="K28" s="1"/>
      <c r="L28" s="1"/>
      <c r="M28" s="1"/>
      <c r="N28" s="1"/>
      <c r="O28" s="1"/>
      <c r="P28" s="1"/>
      <c r="Q28" s="1"/>
      <c r="R28" s="1"/>
      <c r="S28" s="1"/>
      <c r="T28" s="1"/>
      <c r="U28" s="1"/>
      <c r="V28" s="1"/>
      <c r="W28" s="1"/>
      <c r="X28" s="1"/>
      <c r="Y28" s="1"/>
      <c r="Z28" s="1"/>
    </row>
    <row r="29" spans="1:26" ht="12.75" customHeight="1">
      <c r="A29" s="64"/>
      <c r="B29" s="241" t="s">
        <v>817</v>
      </c>
      <c r="C29" s="239"/>
      <c r="D29" s="239"/>
      <c r="E29" s="358"/>
      <c r="F29" s="242">
        <v>39</v>
      </c>
      <c r="G29" s="1"/>
      <c r="H29" s="1"/>
      <c r="I29" s="1"/>
      <c r="J29" s="1"/>
      <c r="K29" s="1"/>
      <c r="L29" s="1"/>
      <c r="M29" s="1"/>
      <c r="N29" s="1"/>
      <c r="O29" s="1"/>
      <c r="P29" s="1"/>
      <c r="Q29" s="1"/>
      <c r="R29" s="1"/>
      <c r="S29" s="1"/>
      <c r="T29" s="1"/>
      <c r="U29" s="1"/>
      <c r="V29" s="1"/>
      <c r="W29" s="1"/>
      <c r="X29" s="1"/>
      <c r="Y29" s="1"/>
      <c r="Z29" s="1"/>
    </row>
    <row r="30" spans="1:26" ht="12.75" customHeight="1">
      <c r="A30" s="64"/>
      <c r="B30" s="241" t="s">
        <v>818</v>
      </c>
      <c r="C30" s="239"/>
      <c r="D30" s="239"/>
      <c r="E30" s="358">
        <v>6.018054162487462E-3</v>
      </c>
      <c r="F30" s="242">
        <v>40</v>
      </c>
      <c r="G30" s="1"/>
      <c r="H30" s="1"/>
      <c r="I30" s="1"/>
      <c r="J30" s="1"/>
      <c r="K30" s="1"/>
      <c r="L30" s="1"/>
      <c r="M30" s="1"/>
      <c r="N30" s="1"/>
      <c r="O30" s="1"/>
      <c r="P30" s="1"/>
      <c r="Q30" s="1"/>
      <c r="R30" s="1"/>
      <c r="S30" s="1"/>
      <c r="T30" s="1"/>
      <c r="U30" s="1"/>
      <c r="V30" s="1"/>
      <c r="W30" s="1"/>
      <c r="X30" s="1"/>
      <c r="Y30" s="1"/>
      <c r="Z30" s="1"/>
    </row>
    <row r="31" spans="1:26" ht="12.75" customHeight="1">
      <c r="A31" s="64"/>
      <c r="B31" s="241" t="s">
        <v>819</v>
      </c>
      <c r="C31" s="239"/>
      <c r="D31" s="239"/>
      <c r="E31" s="358"/>
      <c r="F31" s="242">
        <v>41</v>
      </c>
      <c r="G31" s="1"/>
      <c r="H31" s="1"/>
      <c r="I31" s="1"/>
      <c r="J31" s="1"/>
      <c r="K31" s="1"/>
      <c r="L31" s="1"/>
      <c r="M31" s="1"/>
      <c r="N31" s="1"/>
      <c r="O31" s="1"/>
      <c r="P31" s="1"/>
      <c r="Q31" s="1"/>
      <c r="R31" s="1"/>
      <c r="S31" s="1"/>
      <c r="T31" s="1"/>
      <c r="U31" s="1"/>
      <c r="V31" s="1"/>
      <c r="W31" s="1"/>
      <c r="X31" s="1"/>
      <c r="Y31" s="1"/>
      <c r="Z31" s="1"/>
    </row>
    <row r="32" spans="1:26" ht="12.75" customHeight="1">
      <c r="A32" s="64"/>
      <c r="B32" s="241" t="s">
        <v>820</v>
      </c>
      <c r="C32" s="239"/>
      <c r="D32" s="239"/>
      <c r="E32" s="358">
        <v>2.8084252758274822E-2</v>
      </c>
      <c r="F32" s="242">
        <v>42</v>
      </c>
      <c r="G32" s="1"/>
      <c r="H32" s="1"/>
      <c r="I32" s="1"/>
      <c r="J32" s="1"/>
      <c r="K32" s="1"/>
      <c r="L32" s="1"/>
      <c r="M32" s="1"/>
      <c r="N32" s="1"/>
      <c r="O32" s="1"/>
      <c r="P32" s="1"/>
      <c r="Q32" s="1"/>
      <c r="R32" s="1"/>
      <c r="S32" s="1"/>
      <c r="T32" s="1"/>
      <c r="U32" s="1"/>
      <c r="V32" s="1"/>
      <c r="W32" s="1"/>
      <c r="X32" s="1"/>
      <c r="Y32" s="1"/>
      <c r="Z32" s="1"/>
    </row>
    <row r="33" spans="1:26" ht="12.75" customHeight="1">
      <c r="A33" s="64"/>
      <c r="B33" s="243" t="s">
        <v>821</v>
      </c>
      <c r="C33" s="239"/>
      <c r="D33" s="239"/>
      <c r="E33" s="358">
        <v>2.0060180541624875E-3</v>
      </c>
      <c r="F33" s="242">
        <v>43</v>
      </c>
      <c r="G33" s="1"/>
      <c r="H33" s="1"/>
      <c r="I33" s="1"/>
      <c r="J33" s="1"/>
      <c r="K33" s="1"/>
      <c r="L33" s="1"/>
      <c r="M33" s="1"/>
      <c r="N33" s="1"/>
      <c r="O33" s="1"/>
      <c r="P33" s="1"/>
      <c r="Q33" s="1"/>
      <c r="R33" s="1"/>
      <c r="S33" s="1"/>
      <c r="T33" s="1"/>
      <c r="U33" s="1"/>
      <c r="V33" s="1"/>
      <c r="W33" s="1"/>
      <c r="X33" s="1"/>
      <c r="Y33" s="1"/>
      <c r="Z33" s="1"/>
    </row>
    <row r="34" spans="1:26" ht="12.75" customHeight="1">
      <c r="A34" s="64"/>
      <c r="B34" s="241" t="s">
        <v>822</v>
      </c>
      <c r="C34" s="239"/>
      <c r="D34" s="239"/>
      <c r="E34" s="358"/>
      <c r="F34" s="242">
        <v>44</v>
      </c>
      <c r="G34" s="1"/>
      <c r="H34" s="1"/>
      <c r="I34" s="1"/>
      <c r="J34" s="1"/>
      <c r="K34" s="1"/>
      <c r="L34" s="1"/>
      <c r="M34" s="1"/>
      <c r="N34" s="1"/>
      <c r="O34" s="1"/>
      <c r="P34" s="1"/>
      <c r="Q34" s="1"/>
      <c r="R34" s="1"/>
      <c r="S34" s="1"/>
      <c r="T34" s="1"/>
      <c r="U34" s="1"/>
      <c r="V34" s="1"/>
      <c r="W34" s="1"/>
      <c r="X34" s="1"/>
      <c r="Y34" s="1"/>
      <c r="Z34" s="1"/>
    </row>
    <row r="35" spans="1:26" ht="12.75" customHeight="1">
      <c r="A35" s="64"/>
      <c r="B35" s="241" t="s">
        <v>823</v>
      </c>
      <c r="C35" s="239"/>
      <c r="D35" s="239"/>
      <c r="E35" s="358"/>
      <c r="F35" s="242">
        <v>45</v>
      </c>
      <c r="G35" s="1"/>
      <c r="H35" s="1"/>
      <c r="I35" s="1"/>
      <c r="J35" s="1"/>
      <c r="K35" s="1"/>
      <c r="L35" s="1"/>
      <c r="M35" s="1"/>
      <c r="N35" s="1"/>
      <c r="O35" s="1"/>
      <c r="P35" s="1"/>
      <c r="Q35" s="1"/>
      <c r="R35" s="1"/>
      <c r="S35" s="1"/>
      <c r="T35" s="1"/>
      <c r="U35" s="1"/>
      <c r="V35" s="1"/>
      <c r="W35" s="1"/>
      <c r="X35" s="1"/>
      <c r="Y35" s="1"/>
      <c r="Z35" s="1"/>
    </row>
    <row r="36" spans="1:26" ht="12.75" customHeight="1">
      <c r="A36" s="64"/>
      <c r="B36" s="241" t="s">
        <v>824</v>
      </c>
      <c r="C36" s="239"/>
      <c r="D36" s="239"/>
      <c r="E36" s="358">
        <v>2.0060180541624875E-3</v>
      </c>
      <c r="F36" s="242">
        <v>46</v>
      </c>
      <c r="G36" s="1"/>
      <c r="H36" s="1"/>
      <c r="I36" s="1"/>
      <c r="J36" s="1"/>
      <c r="K36" s="1"/>
      <c r="L36" s="1"/>
      <c r="M36" s="1"/>
      <c r="N36" s="1"/>
      <c r="O36" s="1"/>
      <c r="P36" s="1"/>
      <c r="Q36" s="1"/>
      <c r="R36" s="1"/>
      <c r="S36" s="1"/>
      <c r="T36" s="1"/>
      <c r="U36" s="1"/>
      <c r="V36" s="1"/>
      <c r="W36" s="1"/>
      <c r="X36" s="1"/>
      <c r="Y36" s="1"/>
      <c r="Z36" s="1"/>
    </row>
    <row r="37" spans="1:26" ht="12.75" customHeight="1">
      <c r="A37" s="64"/>
      <c r="B37" s="241" t="s">
        <v>825</v>
      </c>
      <c r="C37" s="239"/>
      <c r="D37" s="239"/>
      <c r="E37" s="358"/>
      <c r="F37" s="242">
        <v>47</v>
      </c>
      <c r="G37" s="1"/>
      <c r="H37" s="1"/>
      <c r="I37" s="1"/>
      <c r="J37" s="1"/>
      <c r="K37" s="1"/>
      <c r="L37" s="1"/>
      <c r="M37" s="1"/>
      <c r="N37" s="1"/>
      <c r="O37" s="1"/>
      <c r="P37" s="1"/>
      <c r="Q37" s="1"/>
      <c r="R37" s="1"/>
      <c r="S37" s="1"/>
      <c r="T37" s="1"/>
      <c r="U37" s="1"/>
      <c r="V37" s="1"/>
      <c r="W37" s="1"/>
      <c r="X37" s="1"/>
      <c r="Y37" s="1"/>
      <c r="Z37" s="1"/>
    </row>
    <row r="38" spans="1:26" ht="12.75" customHeight="1">
      <c r="A38" s="64"/>
      <c r="B38" s="241" t="s">
        <v>826</v>
      </c>
      <c r="C38" s="239"/>
      <c r="D38" s="239"/>
      <c r="E38" s="358"/>
      <c r="F38" s="242">
        <v>48</v>
      </c>
      <c r="G38" s="1"/>
      <c r="H38" s="1"/>
      <c r="I38" s="1"/>
      <c r="J38" s="1"/>
      <c r="K38" s="1"/>
      <c r="L38" s="1"/>
      <c r="M38" s="1"/>
      <c r="N38" s="1"/>
      <c r="O38" s="1"/>
      <c r="P38" s="1"/>
      <c r="Q38" s="1"/>
      <c r="R38" s="1"/>
      <c r="S38" s="1"/>
      <c r="T38" s="1"/>
      <c r="U38" s="1"/>
      <c r="V38" s="1"/>
      <c r="W38" s="1"/>
      <c r="X38" s="1"/>
      <c r="Y38" s="1"/>
      <c r="Z38" s="1"/>
    </row>
    <row r="39" spans="1:26" ht="12.75" customHeight="1">
      <c r="A39" s="64"/>
      <c r="B39" s="241" t="s">
        <v>827</v>
      </c>
      <c r="C39" s="239"/>
      <c r="D39" s="239"/>
      <c r="E39" s="358"/>
      <c r="F39" s="242">
        <v>49</v>
      </c>
      <c r="G39" s="1"/>
      <c r="H39" s="1"/>
      <c r="I39" s="1"/>
      <c r="J39" s="1"/>
      <c r="K39" s="1"/>
      <c r="L39" s="1"/>
      <c r="M39" s="1"/>
      <c r="N39" s="1"/>
      <c r="O39" s="1"/>
      <c r="P39" s="1"/>
      <c r="Q39" s="1"/>
      <c r="R39" s="1"/>
      <c r="S39" s="1"/>
      <c r="T39" s="1"/>
      <c r="U39" s="1"/>
      <c r="V39" s="1"/>
      <c r="W39" s="1"/>
      <c r="X39" s="1"/>
      <c r="Y39" s="1"/>
      <c r="Z39" s="1"/>
    </row>
    <row r="40" spans="1:26" ht="12.75" customHeight="1">
      <c r="A40" s="64"/>
      <c r="B40" s="241" t="s">
        <v>828</v>
      </c>
      <c r="C40" s="239"/>
      <c r="D40" s="239"/>
      <c r="E40" s="358">
        <v>3.5105315947843531E-2</v>
      </c>
      <c r="F40" s="242">
        <v>50</v>
      </c>
      <c r="G40" s="1"/>
      <c r="H40" s="1"/>
      <c r="I40" s="1"/>
      <c r="J40" s="1"/>
      <c r="K40" s="1"/>
      <c r="L40" s="1"/>
      <c r="M40" s="1"/>
      <c r="N40" s="1"/>
      <c r="O40" s="1"/>
      <c r="P40" s="1"/>
      <c r="Q40" s="1"/>
      <c r="R40" s="1"/>
      <c r="S40" s="1"/>
      <c r="T40" s="1"/>
      <c r="U40" s="1"/>
      <c r="V40" s="1"/>
      <c r="W40" s="1"/>
      <c r="X40" s="1"/>
      <c r="Y40" s="1"/>
      <c r="Z40" s="1"/>
    </row>
    <row r="41" spans="1:26" ht="12.75" customHeight="1">
      <c r="A41" s="64"/>
      <c r="B41" s="241" t="s">
        <v>829</v>
      </c>
      <c r="C41" s="358">
        <v>0.35294117647058826</v>
      </c>
      <c r="D41" s="358">
        <v>1</v>
      </c>
      <c r="E41" s="358">
        <v>0.65496489468405217</v>
      </c>
      <c r="F41" s="242">
        <v>51</v>
      </c>
      <c r="G41" s="1"/>
      <c r="H41" s="1"/>
      <c r="I41" s="1"/>
      <c r="J41" s="1"/>
      <c r="K41" s="1"/>
      <c r="L41" s="1"/>
      <c r="M41" s="1"/>
      <c r="N41" s="1"/>
      <c r="O41" s="1"/>
      <c r="P41" s="1"/>
      <c r="Q41" s="1"/>
      <c r="R41" s="1"/>
      <c r="S41" s="1"/>
      <c r="T41" s="1"/>
      <c r="U41" s="1"/>
      <c r="V41" s="1"/>
      <c r="W41" s="1"/>
      <c r="X41" s="1"/>
      <c r="Y41" s="1"/>
      <c r="Z41" s="1"/>
    </row>
    <row r="42" spans="1:26" ht="12.75" customHeight="1">
      <c r="A42" s="64"/>
      <c r="B42" s="241" t="s">
        <v>830</v>
      </c>
      <c r="C42" s="239"/>
      <c r="D42" s="239"/>
      <c r="E42" s="358">
        <v>8.425275827482448E-2</v>
      </c>
      <c r="F42" s="242">
        <v>52</v>
      </c>
      <c r="G42" s="1"/>
      <c r="H42" s="1"/>
      <c r="I42" s="1"/>
      <c r="J42" s="1"/>
      <c r="K42" s="1"/>
      <c r="L42" s="1"/>
      <c r="M42" s="1"/>
      <c r="N42" s="1"/>
      <c r="O42" s="1"/>
      <c r="P42" s="1"/>
      <c r="Q42" s="1"/>
      <c r="R42" s="1"/>
      <c r="S42" s="1"/>
      <c r="T42" s="1"/>
      <c r="U42" s="1"/>
      <c r="V42" s="1"/>
      <c r="W42" s="1"/>
      <c r="X42" s="1"/>
      <c r="Y42" s="1"/>
      <c r="Z42" s="1"/>
    </row>
    <row r="43" spans="1:26" ht="12.75" customHeight="1">
      <c r="A43" s="64"/>
      <c r="B43" s="241" t="s">
        <v>180</v>
      </c>
      <c r="C43" s="239"/>
      <c r="D43" s="239"/>
      <c r="E43" s="358"/>
      <c r="F43" s="242">
        <v>54</v>
      </c>
      <c r="G43" s="1"/>
      <c r="H43" s="1"/>
      <c r="I43" s="1"/>
      <c r="J43" s="1"/>
      <c r="K43" s="1"/>
      <c r="L43" s="1"/>
      <c r="M43" s="1"/>
      <c r="N43" s="1"/>
      <c r="O43" s="1"/>
      <c r="P43" s="1"/>
      <c r="Q43" s="1"/>
      <c r="R43" s="1"/>
      <c r="S43" s="1"/>
      <c r="T43" s="1"/>
      <c r="U43" s="1"/>
      <c r="V43" s="1"/>
      <c r="W43" s="1"/>
      <c r="X43" s="1"/>
      <c r="Y43" s="1"/>
      <c r="Z43" s="1"/>
    </row>
    <row r="44" spans="1:26" ht="12.75" customHeight="1">
      <c r="A44" s="64"/>
      <c r="B44" s="152" t="s">
        <v>831</v>
      </c>
      <c r="C44" s="60"/>
      <c r="D44" s="60"/>
      <c r="E44" s="60"/>
      <c r="F44" s="244"/>
      <c r="G44" s="1"/>
      <c r="H44" s="1"/>
      <c r="I44" s="1"/>
      <c r="J44" s="1"/>
      <c r="K44" s="1"/>
      <c r="L44" s="1"/>
      <c r="M44" s="1"/>
      <c r="N44" s="1"/>
      <c r="O44" s="1"/>
      <c r="P44" s="1"/>
      <c r="Q44" s="1"/>
      <c r="R44" s="1"/>
      <c r="S44" s="1"/>
      <c r="T44" s="1"/>
      <c r="U44" s="1"/>
      <c r="V44" s="1"/>
      <c r="W44" s="1"/>
      <c r="X44" s="1"/>
      <c r="Y44" s="1"/>
      <c r="Z44" s="1"/>
    </row>
    <row r="45" spans="1:26" ht="12.75" customHeight="1">
      <c r="A45" s="64"/>
      <c r="B45" s="152" t="s">
        <v>832</v>
      </c>
      <c r="C45" s="245">
        <f t="shared" ref="C45:E45" si="0">SUM(C6:C44)</f>
        <v>1</v>
      </c>
      <c r="D45" s="245">
        <f t="shared" si="0"/>
        <v>1</v>
      </c>
      <c r="E45" s="245">
        <f t="shared" si="0"/>
        <v>1</v>
      </c>
      <c r="F45" s="86"/>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topLeftCell="A50" zoomScaleNormal="100" workbookViewId="0">
      <selection activeCell="C35" sqref="C35"/>
    </sheetView>
  </sheetViews>
  <sheetFormatPr defaultColWidth="12.53125" defaultRowHeight="15" customHeight="1"/>
  <cols>
    <col min="1" max="1" width="88.796875" style="324" customWidth="1"/>
    <col min="2" max="2" width="0.796875" style="324" customWidth="1"/>
    <col min="3" max="6" width="8.53125" style="324" hidden="1" customWidth="1"/>
    <col min="7" max="26" width="8.53125" style="324" customWidth="1"/>
    <col min="27" max="16384" width="12.53125" style="324"/>
  </cols>
  <sheetData>
    <row r="1" spans="1:26" ht="12.75" customHeight="1">
      <c r="A1" s="322" t="s">
        <v>833</v>
      </c>
      <c r="B1" s="323"/>
      <c r="C1" s="323"/>
      <c r="D1" s="323"/>
      <c r="E1" s="323"/>
      <c r="F1" s="323"/>
      <c r="G1" s="323"/>
      <c r="H1" s="323"/>
      <c r="I1" s="323"/>
      <c r="J1" s="323"/>
      <c r="K1" s="323"/>
      <c r="L1" s="323"/>
      <c r="M1" s="323"/>
      <c r="N1" s="323"/>
      <c r="O1" s="323"/>
      <c r="P1" s="323"/>
      <c r="Q1" s="323"/>
      <c r="R1" s="323"/>
      <c r="S1" s="323"/>
      <c r="T1" s="323"/>
      <c r="U1" s="323"/>
      <c r="V1" s="323"/>
      <c r="W1" s="323"/>
      <c r="X1" s="323"/>
      <c r="Y1" s="323"/>
      <c r="Z1" s="323"/>
    </row>
    <row r="2" spans="1:26" ht="12.75" customHeight="1">
      <c r="A2" s="325" t="s">
        <v>834</v>
      </c>
      <c r="B2" s="323"/>
      <c r="C2" s="323"/>
      <c r="D2" s="323"/>
      <c r="E2" s="323"/>
      <c r="F2" s="323"/>
      <c r="G2" s="323"/>
      <c r="H2" s="323"/>
      <c r="I2" s="323"/>
      <c r="J2" s="323"/>
      <c r="K2" s="323"/>
      <c r="L2" s="323"/>
      <c r="M2" s="323"/>
      <c r="N2" s="323"/>
      <c r="O2" s="323"/>
      <c r="P2" s="323"/>
      <c r="Q2" s="323"/>
      <c r="R2" s="323"/>
      <c r="S2" s="323"/>
      <c r="T2" s="323"/>
      <c r="U2" s="323"/>
      <c r="V2" s="323"/>
      <c r="W2" s="323"/>
      <c r="X2" s="323"/>
      <c r="Y2" s="323"/>
      <c r="Z2" s="323"/>
    </row>
    <row r="3" spans="1:26" ht="12.75" customHeight="1">
      <c r="A3" s="326"/>
      <c r="B3" s="323"/>
      <c r="C3" s="323"/>
      <c r="D3" s="323"/>
      <c r="E3" s="323"/>
      <c r="F3" s="323"/>
      <c r="G3" s="323"/>
      <c r="H3" s="323"/>
      <c r="I3" s="323"/>
      <c r="J3" s="323"/>
      <c r="K3" s="323"/>
      <c r="L3" s="323"/>
      <c r="M3" s="323"/>
      <c r="N3" s="323"/>
      <c r="O3" s="323"/>
      <c r="P3" s="323"/>
      <c r="Q3" s="323"/>
      <c r="R3" s="323"/>
      <c r="S3" s="323"/>
      <c r="T3" s="323"/>
      <c r="U3" s="323"/>
      <c r="V3" s="323"/>
      <c r="W3" s="323"/>
      <c r="X3" s="323"/>
      <c r="Y3" s="323"/>
      <c r="Z3" s="323"/>
    </row>
    <row r="4" spans="1:26" ht="12.75" customHeight="1">
      <c r="A4" s="325" t="s">
        <v>835</v>
      </c>
      <c r="B4" s="323"/>
      <c r="C4" s="323"/>
      <c r="D4" s="323"/>
      <c r="E4" s="323"/>
      <c r="F4" s="323"/>
      <c r="G4" s="323"/>
      <c r="H4" s="323"/>
      <c r="I4" s="323"/>
      <c r="J4" s="323"/>
      <c r="K4" s="323"/>
      <c r="L4" s="323"/>
      <c r="M4" s="323"/>
      <c r="N4" s="323"/>
      <c r="O4" s="323"/>
      <c r="P4" s="323"/>
      <c r="Q4" s="323"/>
      <c r="R4" s="323"/>
      <c r="S4" s="323"/>
      <c r="T4" s="323"/>
      <c r="U4" s="323"/>
      <c r="V4" s="323"/>
      <c r="W4" s="323"/>
      <c r="X4" s="323"/>
      <c r="Y4" s="323"/>
      <c r="Z4" s="323"/>
    </row>
    <row r="5" spans="1:26" ht="12.75" customHeight="1">
      <c r="A5" s="325"/>
      <c r="B5" s="323"/>
      <c r="C5" s="323"/>
      <c r="D5" s="323"/>
      <c r="E5" s="323"/>
      <c r="F5" s="323"/>
      <c r="G5" s="323"/>
      <c r="H5" s="323"/>
      <c r="I5" s="323"/>
      <c r="J5" s="323"/>
      <c r="K5" s="323"/>
      <c r="L5" s="323"/>
      <c r="M5" s="323"/>
      <c r="N5" s="323"/>
      <c r="O5" s="323"/>
      <c r="P5" s="323"/>
      <c r="Q5" s="323"/>
      <c r="R5" s="323"/>
      <c r="S5" s="323"/>
      <c r="T5" s="323"/>
      <c r="U5" s="323"/>
      <c r="V5" s="323"/>
      <c r="W5" s="323"/>
      <c r="X5" s="323"/>
      <c r="Y5" s="323"/>
      <c r="Z5" s="323"/>
    </row>
    <row r="6" spans="1:26" ht="12.75" customHeight="1">
      <c r="A6" s="327" t="s">
        <v>836</v>
      </c>
      <c r="B6" s="323"/>
      <c r="C6" s="323"/>
      <c r="D6" s="323"/>
      <c r="E6" s="323"/>
      <c r="F6" s="323"/>
      <c r="G6" s="323"/>
      <c r="H6" s="323"/>
      <c r="I6" s="323"/>
      <c r="J6" s="323"/>
      <c r="K6" s="323"/>
      <c r="L6" s="323"/>
      <c r="M6" s="323"/>
      <c r="N6" s="323"/>
      <c r="O6" s="323"/>
      <c r="P6" s="323"/>
      <c r="Q6" s="323"/>
      <c r="R6" s="323"/>
      <c r="S6" s="323"/>
      <c r="T6" s="323"/>
      <c r="U6" s="323"/>
      <c r="V6" s="323"/>
      <c r="W6" s="323"/>
      <c r="X6" s="323"/>
      <c r="Y6" s="323"/>
      <c r="Z6" s="323"/>
    </row>
    <row r="7" spans="1:26" ht="12.75" customHeight="1">
      <c r="A7" s="325"/>
      <c r="B7" s="323"/>
      <c r="C7" s="323"/>
      <c r="D7" s="323"/>
      <c r="E7" s="323"/>
      <c r="F7" s="323"/>
      <c r="G7" s="323"/>
      <c r="H7" s="323"/>
      <c r="I7" s="323"/>
      <c r="J7" s="323"/>
      <c r="K7" s="323"/>
      <c r="L7" s="323"/>
      <c r="M7" s="323"/>
      <c r="N7" s="323"/>
      <c r="O7" s="323"/>
      <c r="P7" s="323"/>
      <c r="Q7" s="323"/>
      <c r="R7" s="323"/>
      <c r="S7" s="323"/>
      <c r="T7" s="323"/>
      <c r="U7" s="323"/>
      <c r="V7" s="323"/>
      <c r="W7" s="323"/>
      <c r="X7" s="323"/>
      <c r="Y7" s="323"/>
      <c r="Z7" s="323"/>
    </row>
    <row r="8" spans="1:26" ht="12.75" customHeight="1">
      <c r="A8" s="328" t="s">
        <v>837</v>
      </c>
      <c r="B8" s="323"/>
      <c r="C8" s="323"/>
      <c r="D8" s="323"/>
      <c r="E8" s="323"/>
      <c r="F8" s="323"/>
      <c r="G8" s="323"/>
      <c r="H8" s="323"/>
      <c r="I8" s="323"/>
      <c r="J8" s="323"/>
      <c r="K8" s="323"/>
      <c r="L8" s="323"/>
      <c r="M8" s="323"/>
      <c r="N8" s="323"/>
      <c r="O8" s="323"/>
      <c r="P8" s="323"/>
      <c r="Q8" s="323"/>
      <c r="R8" s="323"/>
      <c r="S8" s="323"/>
      <c r="T8" s="323"/>
      <c r="U8" s="323"/>
      <c r="V8" s="323"/>
      <c r="W8" s="323"/>
      <c r="X8" s="323"/>
      <c r="Y8" s="323"/>
      <c r="Z8" s="323"/>
    </row>
    <row r="9" spans="1:26" ht="12.75" customHeight="1">
      <c r="A9" s="328" t="s">
        <v>838</v>
      </c>
      <c r="B9" s="323"/>
      <c r="C9" s="323"/>
      <c r="D9" s="323"/>
      <c r="E9" s="323"/>
      <c r="F9" s="323"/>
      <c r="G9" s="323"/>
      <c r="H9" s="323"/>
      <c r="I9" s="323"/>
      <c r="J9" s="323"/>
      <c r="K9" s="323"/>
      <c r="L9" s="323"/>
      <c r="M9" s="323"/>
      <c r="N9" s="323"/>
      <c r="O9" s="323"/>
      <c r="P9" s="323"/>
      <c r="Q9" s="323"/>
      <c r="R9" s="323"/>
      <c r="S9" s="323"/>
      <c r="T9" s="323"/>
      <c r="U9" s="323"/>
      <c r="V9" s="323"/>
      <c r="W9" s="323"/>
      <c r="X9" s="323"/>
      <c r="Y9" s="323"/>
      <c r="Z9" s="323"/>
    </row>
    <row r="10" spans="1:26" ht="12.75" customHeight="1">
      <c r="A10" s="328" t="s">
        <v>839</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row>
    <row r="11" spans="1:26" ht="12.75" customHeight="1">
      <c r="A11" s="328"/>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row>
    <row r="12" spans="1:26" ht="12.75" customHeight="1">
      <c r="A12" s="328" t="s">
        <v>840</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row>
    <row r="13" spans="1:26" ht="12.75" customHeight="1">
      <c r="A13" s="328" t="s">
        <v>841</v>
      </c>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row>
    <row r="14" spans="1:26" ht="12.75" customHeight="1">
      <c r="A14" s="328" t="s">
        <v>842</v>
      </c>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row>
    <row r="15" spans="1:26" ht="12.75" customHeight="1">
      <c r="A15" s="328" t="s">
        <v>843</v>
      </c>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row>
    <row r="16" spans="1:26" ht="12.75" customHeight="1">
      <c r="A16" s="328" t="s">
        <v>844</v>
      </c>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row>
    <row r="17" spans="1:26" ht="12.75" customHeight="1">
      <c r="A17" s="328" t="s">
        <v>845</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row>
    <row r="18" spans="1:26" ht="12.75" customHeight="1">
      <c r="A18" s="328" t="s">
        <v>846</v>
      </c>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row>
    <row r="19" spans="1:26" ht="12.75" customHeight="1">
      <c r="A19" s="328" t="s">
        <v>847</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row>
    <row r="20" spans="1:26" ht="12.75" customHeight="1">
      <c r="A20" s="328" t="s">
        <v>848</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row>
    <row r="21" spans="1:26" ht="12.75" customHeight="1">
      <c r="A21" s="328" t="s">
        <v>849</v>
      </c>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row>
    <row r="22" spans="1:26" ht="12.75" customHeight="1">
      <c r="A22" s="328" t="s">
        <v>850</v>
      </c>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row>
    <row r="23" spans="1:26" ht="12.75" customHeight="1">
      <c r="A23" s="329" t="s">
        <v>851</v>
      </c>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row>
    <row r="24" spans="1:26" ht="12.75" customHeight="1">
      <c r="A24" s="330"/>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row>
    <row r="25" spans="1:26" ht="12.75" customHeight="1">
      <c r="A25" s="328" t="s">
        <v>852</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row>
    <row r="26" spans="1:26" ht="12.75" customHeight="1">
      <c r="A26" s="328" t="s">
        <v>853</v>
      </c>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row>
    <row r="27" spans="1:26" ht="12.75" customHeight="1">
      <c r="A27" s="328" t="s">
        <v>854</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row>
    <row r="28" spans="1:26" ht="12.75" customHeight="1">
      <c r="A28" s="328" t="s">
        <v>855</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row>
    <row r="29" spans="1:26" ht="12.75" customHeight="1">
      <c r="A29" s="328" t="s">
        <v>856</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row>
    <row r="30" spans="1:26" ht="12.75" customHeight="1">
      <c r="A30" s="328" t="s">
        <v>857</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row>
    <row r="31" spans="1:26" ht="12.75" customHeight="1">
      <c r="A31" s="328" t="s">
        <v>858</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row>
    <row r="32" spans="1:26" ht="12.75" customHeight="1">
      <c r="A32" s="328" t="s">
        <v>859</v>
      </c>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row>
    <row r="33" spans="1:26" ht="12.75" customHeight="1">
      <c r="A33" s="328" t="s">
        <v>860</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row>
    <row r="34" spans="1:26" ht="12.75" customHeight="1">
      <c r="A34" s="328" t="s">
        <v>861</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row>
    <row r="35" spans="1:26" ht="12.75" customHeight="1">
      <c r="A35" s="328" t="s">
        <v>862</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row>
    <row r="36" spans="1:26" ht="12.75" customHeight="1">
      <c r="A36" s="328" t="s">
        <v>863</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row>
    <row r="37" spans="1:26" ht="12.75" customHeight="1">
      <c r="A37" s="328" t="s">
        <v>1077</v>
      </c>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row>
    <row r="38" spans="1:26" ht="12.75" customHeight="1">
      <c r="A38" s="328" t="s">
        <v>864</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row>
    <row r="39" spans="1:26" ht="12.75" customHeight="1">
      <c r="A39" s="328" t="s">
        <v>865</v>
      </c>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row>
    <row r="40" spans="1:26" ht="12.75" customHeight="1">
      <c r="A40" s="328" t="s">
        <v>866</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row>
    <row r="41" spans="1:26" ht="12.75" customHeight="1">
      <c r="A41" s="328" t="s">
        <v>867</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row>
    <row r="42" spans="1:26" ht="12.75" customHeight="1">
      <c r="A42" s="328" t="s">
        <v>868</v>
      </c>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row>
    <row r="43" spans="1:26" ht="12.75" customHeight="1">
      <c r="A43" s="328" t="s">
        <v>869</v>
      </c>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row>
    <row r="44" spans="1:26" ht="12.75" customHeight="1">
      <c r="A44" s="328" t="s">
        <v>870</v>
      </c>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row>
    <row r="45" spans="1:26" ht="12.75" customHeight="1">
      <c r="A45" s="328" t="s">
        <v>871</v>
      </c>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row>
    <row r="46" spans="1:26" ht="12.75" customHeight="1">
      <c r="A46" s="328" t="s">
        <v>1076</v>
      </c>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row>
    <row r="47" spans="1:26" ht="12.75" customHeight="1">
      <c r="A47" s="328" t="s">
        <v>872</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row>
    <row r="48" spans="1:26" ht="12.75" customHeight="1">
      <c r="A48" s="328" t="s">
        <v>873</v>
      </c>
      <c r="B48" s="323"/>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row>
    <row r="49" spans="1:26" ht="12.75" customHeight="1">
      <c r="A49" s="328" t="s">
        <v>874</v>
      </c>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row>
    <row r="50" spans="1:26" ht="12.75" customHeight="1">
      <c r="A50" s="329" t="s">
        <v>875</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row>
    <row r="51" spans="1:26" ht="12.75" customHeight="1">
      <c r="A51" s="329" t="s">
        <v>876</v>
      </c>
      <c r="B51" s="323"/>
      <c r="C51" s="323"/>
      <c r="D51" s="323"/>
      <c r="E51" s="323"/>
      <c r="F51" s="323"/>
      <c r="G51" s="323"/>
      <c r="H51" s="323"/>
      <c r="I51" s="323"/>
      <c r="J51" s="323"/>
      <c r="K51" s="323"/>
      <c r="L51" s="323"/>
      <c r="M51" s="323"/>
      <c r="N51" s="323"/>
      <c r="O51" s="323"/>
      <c r="P51" s="323"/>
      <c r="Q51" s="323"/>
      <c r="R51" s="323"/>
      <c r="S51" s="323"/>
      <c r="T51" s="323"/>
      <c r="U51" s="323"/>
      <c r="V51" s="323"/>
      <c r="W51" s="323"/>
      <c r="X51" s="323"/>
      <c r="Y51" s="323"/>
      <c r="Z51" s="323"/>
    </row>
    <row r="52" spans="1:26" ht="12.75" customHeight="1">
      <c r="A52" s="329" t="s">
        <v>877</v>
      </c>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row>
    <row r="53" spans="1:26" ht="12.75" customHeight="1">
      <c r="A53" s="328" t="s">
        <v>878</v>
      </c>
      <c r="B53" s="323"/>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row>
    <row r="54" spans="1:26" ht="12.75" customHeight="1">
      <c r="A54" s="328" t="s">
        <v>1141</v>
      </c>
      <c r="B54" s="323"/>
      <c r="C54" s="323"/>
      <c r="D54" s="323"/>
      <c r="E54" s="323"/>
      <c r="F54" s="323"/>
      <c r="G54" s="323"/>
      <c r="H54" s="323"/>
      <c r="I54" s="323"/>
      <c r="J54" s="323"/>
      <c r="K54" s="323"/>
      <c r="L54" s="323"/>
      <c r="M54" s="323"/>
      <c r="N54" s="323"/>
      <c r="O54" s="323"/>
      <c r="P54" s="323"/>
      <c r="Q54" s="323"/>
      <c r="R54" s="323"/>
      <c r="S54" s="323"/>
      <c r="T54" s="323"/>
      <c r="U54" s="323"/>
      <c r="V54" s="323"/>
      <c r="W54" s="323"/>
      <c r="X54" s="323"/>
      <c r="Y54" s="323"/>
      <c r="Z54" s="323"/>
    </row>
    <row r="55" spans="1:26" ht="12.75" customHeight="1">
      <c r="A55" s="328" t="s">
        <v>879</v>
      </c>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row>
    <row r="56" spans="1:26" ht="12.75" customHeight="1">
      <c r="A56" s="328" t="s">
        <v>880</v>
      </c>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row>
    <row r="57" spans="1:26" ht="12.75" customHeight="1">
      <c r="A57" s="328" t="s">
        <v>881</v>
      </c>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row>
    <row r="58" spans="1:26" ht="12.75" customHeight="1">
      <c r="A58" s="328" t="s">
        <v>882</v>
      </c>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row>
    <row r="59" spans="1:26" ht="12.75" customHeight="1">
      <c r="A59" s="328" t="s">
        <v>883</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row>
    <row r="60" spans="1:26" ht="12.75" customHeight="1">
      <c r="A60" s="328" t="s">
        <v>884</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row>
    <row r="61" spans="1:26" ht="12.75" customHeight="1">
      <c r="A61" s="328" t="s">
        <v>885</v>
      </c>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row>
    <row r="62" spans="1:26" ht="12.75" customHeight="1">
      <c r="A62" s="328" t="s">
        <v>886</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row>
    <row r="63" spans="1:26" ht="12.75" customHeight="1">
      <c r="A63" s="328" t="s">
        <v>1009</v>
      </c>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row>
    <row r="64" spans="1:26" ht="12.75" customHeight="1">
      <c r="A64" s="328" t="s">
        <v>887</v>
      </c>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row>
    <row r="65" spans="1:26" ht="12.75" customHeight="1">
      <c r="A65" s="328" t="s">
        <v>1078</v>
      </c>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row>
    <row r="66" spans="1:26" ht="12.75" customHeight="1">
      <c r="A66" s="328" t="s">
        <v>888</v>
      </c>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row>
    <row r="67" spans="1:26" ht="12.75" customHeight="1">
      <c r="A67" s="328" t="s">
        <v>889</v>
      </c>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row>
    <row r="68" spans="1:26" ht="12.75" customHeight="1">
      <c r="A68" s="328" t="s">
        <v>890</v>
      </c>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row>
    <row r="69" spans="1:26" ht="12.75" customHeight="1">
      <c r="A69" s="328" t="s">
        <v>891</v>
      </c>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row>
    <row r="70" spans="1:26" ht="12.75" customHeight="1">
      <c r="A70" s="328" t="s">
        <v>892</v>
      </c>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row>
    <row r="71" spans="1:26" ht="12.75" customHeight="1">
      <c r="A71" s="328" t="s">
        <v>893</v>
      </c>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row>
    <row r="72" spans="1:26" ht="12.75" customHeight="1">
      <c r="A72" s="328" t="s">
        <v>894</v>
      </c>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row>
    <row r="73" spans="1:26" ht="12.75" customHeight="1">
      <c r="A73" s="328" t="s">
        <v>895</v>
      </c>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row>
    <row r="74" spans="1:26" ht="12.75" customHeight="1">
      <c r="A74" s="328" t="s">
        <v>896</v>
      </c>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row>
    <row r="75" spans="1:26" ht="12.75" customHeight="1">
      <c r="A75" s="328" t="s">
        <v>897</v>
      </c>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row>
    <row r="76" spans="1:26" ht="12.75" customHeight="1">
      <c r="A76" s="328" t="s">
        <v>1011</v>
      </c>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row>
    <row r="77" spans="1:26" ht="12.75" customHeight="1">
      <c r="A77" s="328" t="s">
        <v>898</v>
      </c>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row>
    <row r="78" spans="1:26" ht="12.75" customHeight="1">
      <c r="A78" s="328" t="s">
        <v>899</v>
      </c>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row>
    <row r="79" spans="1:26" ht="12.75" customHeight="1">
      <c r="A79" s="328" t="s">
        <v>900</v>
      </c>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row>
    <row r="80" spans="1:26" ht="12.75" customHeight="1">
      <c r="A80" s="328"/>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row>
    <row r="81" spans="1:26" ht="12.75" customHeight="1">
      <c r="A81" s="328" t="s">
        <v>901</v>
      </c>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row>
    <row r="82" spans="1:26" ht="12.75" customHeight="1">
      <c r="A82" s="328" t="s">
        <v>902</v>
      </c>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row>
    <row r="83" spans="1:26" ht="12.75" customHeight="1">
      <c r="A83" s="328" t="s">
        <v>903</v>
      </c>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row>
    <row r="84" spans="1:26" ht="12.75" customHeight="1">
      <c r="A84" s="329" t="s">
        <v>904</v>
      </c>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row>
    <row r="85" spans="1:26" ht="12.75" customHeight="1">
      <c r="A85" s="328" t="s">
        <v>905</v>
      </c>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row>
    <row r="86" spans="1:26" ht="12.75" customHeight="1">
      <c r="A86" s="328" t="s">
        <v>906</v>
      </c>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row>
    <row r="87" spans="1:26" ht="12.75" customHeight="1">
      <c r="A87" s="326"/>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row>
    <row r="88" spans="1:26" ht="12.75" customHeight="1">
      <c r="A88" s="329" t="s">
        <v>907</v>
      </c>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row>
    <row r="89" spans="1:26" ht="12.75" customHeight="1">
      <c r="A89" s="330"/>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row>
    <row r="90" spans="1:26" ht="12.75" customHeight="1">
      <c r="A90" s="331" t="s">
        <v>908</v>
      </c>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row>
    <row r="91" spans="1:26" ht="12.75" customHeight="1">
      <c r="A91" s="328" t="s">
        <v>1010</v>
      </c>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row>
    <row r="92" spans="1:26" ht="12.75" customHeight="1">
      <c r="A92" s="328" t="s">
        <v>1012</v>
      </c>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row>
    <row r="93" spans="1:26" ht="12.75" customHeight="1">
      <c r="A93" s="328" t="s">
        <v>909</v>
      </c>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row>
    <row r="94" spans="1:26" ht="12.75" customHeight="1">
      <c r="A94" s="328" t="s">
        <v>910</v>
      </c>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row>
    <row r="95" spans="1:26" ht="12.75" customHeight="1">
      <c r="A95" s="328" t="s">
        <v>911</v>
      </c>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row>
    <row r="96" spans="1:26" ht="12.75" customHeight="1">
      <c r="A96" s="328" t="s">
        <v>912</v>
      </c>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row>
    <row r="97" spans="1:26" ht="12.75" customHeight="1">
      <c r="A97" s="328" t="s">
        <v>1157</v>
      </c>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row>
    <row r="98" spans="1:26" ht="12.75" customHeight="1">
      <c r="A98" s="328" t="s">
        <v>913</v>
      </c>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row>
    <row r="99" spans="1:26" ht="12.75" customHeight="1">
      <c r="A99" s="328" t="s">
        <v>914</v>
      </c>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row>
    <row r="100" spans="1:26" ht="12.75" customHeight="1">
      <c r="A100" s="328" t="s">
        <v>915</v>
      </c>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row>
    <row r="101" spans="1:26" ht="12.75" customHeight="1">
      <c r="A101" s="328" t="s">
        <v>916</v>
      </c>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row>
    <row r="102" spans="1:26" ht="12.75" customHeight="1">
      <c r="A102" s="328" t="s">
        <v>917</v>
      </c>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row>
    <row r="103" spans="1:26" ht="12.75" customHeight="1">
      <c r="A103" s="328" t="s">
        <v>918</v>
      </c>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row>
    <row r="104" spans="1:26" ht="12.75" customHeight="1">
      <c r="A104" s="326"/>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row>
    <row r="105" spans="1:26" ht="12.75" customHeight="1">
      <c r="A105" s="332" t="s">
        <v>919</v>
      </c>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row>
    <row r="106" spans="1:26" ht="12.75" customHeight="1">
      <c r="A106" s="326"/>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row>
    <row r="107" spans="1:26" ht="12.75" customHeight="1">
      <c r="A107" s="332" t="s">
        <v>920</v>
      </c>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row>
    <row r="108" spans="1:26" ht="12.75" customHeight="1">
      <c r="A108" s="33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row>
    <row r="109" spans="1:26" ht="12.75" customHeight="1">
      <c r="A109" s="332" t="s">
        <v>921</v>
      </c>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row>
    <row r="110" spans="1:26" ht="12.75" customHeight="1">
      <c r="A110" s="328"/>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row>
    <row r="111" spans="1:26" ht="12.75" customHeight="1">
      <c r="A111" s="328" t="s">
        <v>922</v>
      </c>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row>
    <row r="112" spans="1:26" ht="12.75" customHeight="1">
      <c r="A112" s="328" t="s">
        <v>923</v>
      </c>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row>
    <row r="113" spans="1:26" ht="12.75" customHeight="1">
      <c r="A113" s="328" t="s">
        <v>924</v>
      </c>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row>
    <row r="114" spans="1:26" ht="12.75" customHeight="1">
      <c r="A114" s="328" t="s">
        <v>925</v>
      </c>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row>
    <row r="115" spans="1:26" ht="12.75" customHeight="1">
      <c r="A115" s="328" t="s">
        <v>926</v>
      </c>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row>
    <row r="116" spans="1:26" ht="12.75" customHeight="1">
      <c r="A116" s="328" t="s">
        <v>927</v>
      </c>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row>
    <row r="117" spans="1:26" ht="12.75" customHeight="1">
      <c r="A117" s="328" t="s">
        <v>928</v>
      </c>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row>
    <row r="118" spans="1:26" ht="12.75" customHeight="1">
      <c r="A118" s="328" t="s">
        <v>929</v>
      </c>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row>
    <row r="119" spans="1:26" ht="12.75" customHeight="1">
      <c r="A119" s="328" t="s">
        <v>930</v>
      </c>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row>
    <row r="120" spans="1:26" ht="12.75" customHeight="1">
      <c r="A120" s="328" t="s">
        <v>931</v>
      </c>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row>
    <row r="121" spans="1:26" ht="12.75" customHeight="1">
      <c r="A121" s="328" t="s">
        <v>932</v>
      </c>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row>
    <row r="122" spans="1:26" ht="12.75" customHeight="1">
      <c r="A122" s="328" t="s">
        <v>933</v>
      </c>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row>
    <row r="123" spans="1:26" ht="12.75" customHeight="1">
      <c r="A123" s="328" t="s">
        <v>934</v>
      </c>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row>
    <row r="124" spans="1:26" ht="12.75" customHeight="1">
      <c r="A124" s="328" t="s">
        <v>935</v>
      </c>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row>
    <row r="125" spans="1:26" ht="12.75" customHeight="1">
      <c r="A125" s="328" t="s">
        <v>936</v>
      </c>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row>
    <row r="126" spans="1:26" ht="12.75" customHeight="1">
      <c r="A126" s="328" t="s">
        <v>937</v>
      </c>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row>
    <row r="127" spans="1:26" ht="12.75" customHeight="1">
      <c r="A127" s="328" t="s">
        <v>938</v>
      </c>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row>
    <row r="128" spans="1:26" ht="12.75" customHeight="1">
      <c r="A128" s="328" t="s">
        <v>939</v>
      </c>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row>
    <row r="129" spans="1:26" ht="12.75" customHeight="1">
      <c r="A129" s="328" t="s">
        <v>940</v>
      </c>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row>
    <row r="130" spans="1:26" ht="12.75" customHeight="1">
      <c r="A130" s="328" t="s">
        <v>941</v>
      </c>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row>
    <row r="131" spans="1:26" ht="12.75" customHeight="1">
      <c r="A131" s="328"/>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row>
    <row r="132" spans="1:26" ht="12.75" customHeight="1">
      <c r="A132" s="328" t="s">
        <v>942</v>
      </c>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row>
    <row r="133" spans="1:26" ht="12.75" customHeight="1">
      <c r="A133" s="328" t="s">
        <v>943</v>
      </c>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row>
    <row r="134" spans="1:26" ht="12.75" customHeight="1">
      <c r="A134" s="328" t="s">
        <v>944</v>
      </c>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row>
    <row r="135" spans="1:26" ht="12.75" customHeight="1">
      <c r="A135" s="328" t="s">
        <v>945</v>
      </c>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row>
    <row r="136" spans="1:26" ht="12.75" customHeight="1">
      <c r="A136" s="328"/>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row>
    <row r="137" spans="1:26" ht="12.75" customHeight="1">
      <c r="A137" s="328" t="s">
        <v>946</v>
      </c>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row>
    <row r="138" spans="1:26" ht="12.75" customHeight="1">
      <c r="A138" s="326"/>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row>
    <row r="139" spans="1:26" ht="12.75" customHeight="1">
      <c r="A139" s="328" t="s">
        <v>947</v>
      </c>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row>
    <row r="140" spans="1:26" ht="12.75" customHeight="1">
      <c r="A140" s="328" t="s">
        <v>948</v>
      </c>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row>
    <row r="141" spans="1:26" ht="12.75" customHeight="1">
      <c r="A141" s="328" t="s">
        <v>1151</v>
      </c>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row>
    <row r="142" spans="1:26" ht="12.75" customHeight="1">
      <c r="A142" s="328" t="s">
        <v>949</v>
      </c>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row>
    <row r="143" spans="1:26" ht="12.75" customHeight="1">
      <c r="A143" s="328" t="s">
        <v>950</v>
      </c>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row>
    <row r="144" spans="1:26" ht="12.75" customHeight="1">
      <c r="A144" s="328" t="s">
        <v>951</v>
      </c>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row>
    <row r="145" spans="1:26" ht="12.75" customHeight="1">
      <c r="A145" s="328" t="s">
        <v>952</v>
      </c>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row>
    <row r="146" spans="1:26" ht="12.75" customHeight="1">
      <c r="A146" s="328" t="s">
        <v>953</v>
      </c>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row>
    <row r="147" spans="1:26" ht="12.75" customHeight="1">
      <c r="A147" s="328" t="s">
        <v>954</v>
      </c>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row>
    <row r="148" spans="1:26" ht="12.5" customHeight="1">
      <c r="A148" s="328" t="s">
        <v>955</v>
      </c>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row>
    <row r="149" spans="1:26" ht="12.5" customHeight="1">
      <c r="A149" s="328" t="s">
        <v>1142</v>
      </c>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row>
    <row r="150" spans="1:26" ht="12.75" customHeight="1">
      <c r="A150" s="328" t="s">
        <v>956</v>
      </c>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row>
    <row r="151" spans="1:26" ht="12.75" customHeight="1">
      <c r="A151" s="328" t="s">
        <v>957</v>
      </c>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row>
    <row r="152" spans="1:26" ht="12.75" customHeight="1">
      <c r="A152" s="334"/>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row>
    <row r="153" spans="1:26" ht="12.75" customHeight="1">
      <c r="A153" s="334"/>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row>
    <row r="154" spans="1:26" ht="12.75" customHeight="1">
      <c r="A154" s="335" t="s">
        <v>958</v>
      </c>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row>
    <row r="155" spans="1:26" ht="12.75" customHeight="1">
      <c r="A155" s="334"/>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row>
    <row r="156" spans="1:26" ht="12.75" customHeight="1">
      <c r="A156" s="328" t="s">
        <v>959</v>
      </c>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row>
    <row r="157" spans="1:26" ht="12.75" customHeight="1">
      <c r="A157" s="328"/>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row>
    <row r="158" spans="1:26" ht="12.75" customHeight="1">
      <c r="A158" s="328" t="s">
        <v>960</v>
      </c>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row>
    <row r="159" spans="1:26" ht="12.75" customHeight="1">
      <c r="A159" s="326"/>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row>
    <row r="160" spans="1:26" ht="12.75" customHeight="1">
      <c r="A160" s="328" t="s">
        <v>961</v>
      </c>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row>
    <row r="161" spans="1:26" ht="12.75" customHeight="1">
      <c r="A161" s="326"/>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row>
    <row r="162" spans="1:26" ht="12.75" customHeight="1">
      <c r="A162" s="328" t="s">
        <v>962</v>
      </c>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row>
    <row r="163" spans="1:26" ht="12.75" customHeight="1">
      <c r="A163" s="326"/>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row>
    <row r="164" spans="1:26" ht="12.75" customHeight="1">
      <c r="A164" s="328" t="s">
        <v>963</v>
      </c>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row>
    <row r="165" spans="1:26" ht="12.75" customHeight="1">
      <c r="A165" s="326"/>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row>
    <row r="166" spans="1:26" ht="12.75" customHeight="1">
      <c r="A166" s="328" t="s">
        <v>964</v>
      </c>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row>
    <row r="167" spans="1:26" ht="12.75" customHeight="1">
      <c r="A167" s="326"/>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row>
    <row r="168" spans="1:26" ht="12.75" customHeight="1">
      <c r="A168" s="328" t="s">
        <v>965</v>
      </c>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row>
    <row r="169" spans="1:26" ht="12.75" customHeight="1">
      <c r="A169" s="326"/>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row>
    <row r="170" spans="1:26" ht="12.75" customHeight="1">
      <c r="A170" s="328" t="s">
        <v>966</v>
      </c>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row>
    <row r="171" spans="1:26" ht="12.75" customHeight="1">
      <c r="A171" s="326"/>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row>
    <row r="172" spans="1:26" ht="12.75" customHeight="1">
      <c r="A172" s="328" t="s">
        <v>967</v>
      </c>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row>
    <row r="173" spans="1:26" ht="12.75" customHeight="1">
      <c r="A173" s="326"/>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row>
    <row r="174" spans="1:26" ht="12.75" customHeight="1">
      <c r="A174" s="328" t="s">
        <v>581</v>
      </c>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row>
    <row r="175" spans="1:26" ht="12.75" customHeight="1">
      <c r="A175" s="328"/>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row>
    <row r="176" spans="1:26" ht="12.75" customHeight="1">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row>
    <row r="177" spans="1:26" ht="12.75" customHeight="1">
      <c r="A177" s="326" t="s">
        <v>968</v>
      </c>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row>
    <row r="178" spans="1:26" ht="12.75" customHeight="1">
      <c r="A178" s="326" t="s">
        <v>969</v>
      </c>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row>
    <row r="179" spans="1:26" ht="12.75" customHeight="1">
      <c r="A179" s="326" t="s">
        <v>970</v>
      </c>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row>
    <row r="180" spans="1:26" ht="12.75" customHeight="1">
      <c r="A180" s="326" t="s">
        <v>971</v>
      </c>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row>
    <row r="181" spans="1:26" ht="12.75" customHeight="1">
      <c r="A181" s="326" t="s">
        <v>972</v>
      </c>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row>
    <row r="182" spans="1:26" ht="12.75" customHeight="1">
      <c r="A182" s="326" t="s">
        <v>973</v>
      </c>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row>
    <row r="183" spans="1:26" ht="12.75" customHeight="1">
      <c r="A183" s="326" t="s">
        <v>974</v>
      </c>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row>
    <row r="184" spans="1:26" ht="12.75" customHeight="1">
      <c r="A184" s="326" t="s">
        <v>975</v>
      </c>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row>
    <row r="185" spans="1:26" ht="12.75" customHeight="1">
      <c r="A185" s="326" t="s">
        <v>976</v>
      </c>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row>
    <row r="186" spans="1:26" ht="12.75" customHeight="1">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row>
    <row r="187" spans="1:26" ht="12.75" customHeight="1">
      <c r="A187" s="326"/>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row>
    <row r="188" spans="1:26" ht="12.75" customHeight="1">
      <c r="A188" s="328" t="s">
        <v>977</v>
      </c>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row>
    <row r="189" spans="1:26" ht="12.75" customHeight="1">
      <c r="A189" s="326"/>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row>
    <row r="190" spans="1:26" ht="12.75" customHeight="1">
      <c r="A190" s="328" t="s">
        <v>978</v>
      </c>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row>
    <row r="191" spans="1:26" ht="12.75" customHeight="1">
      <c r="A191" s="336"/>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row>
    <row r="192" spans="1:26" ht="12.75" customHeight="1">
      <c r="A192" s="336"/>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row>
    <row r="193" spans="1:26" ht="12.75" customHeight="1">
      <c r="A193" s="336"/>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row>
    <row r="194" spans="1:26" ht="12.75" customHeight="1">
      <c r="A194" s="336"/>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row>
    <row r="195" spans="1:26" ht="12.75" customHeight="1">
      <c r="A195" s="336"/>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row>
    <row r="196" spans="1:26" ht="12.75" customHeight="1">
      <c r="A196" s="336"/>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row>
    <row r="197" spans="1:26" ht="12.75" customHeight="1">
      <c r="A197" s="336"/>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row>
    <row r="198" spans="1:26" ht="12.75" customHeight="1">
      <c r="A198" s="336"/>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row>
    <row r="199" spans="1:26" ht="12.75" customHeight="1">
      <c r="A199" s="336"/>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row>
    <row r="200" spans="1:26" ht="12.75" customHeight="1">
      <c r="A200" s="336"/>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row>
    <row r="201" spans="1:26" ht="12.75" customHeight="1">
      <c r="A201" s="336"/>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row>
    <row r="202" spans="1:26" ht="12.75" customHeight="1">
      <c r="A202" s="336"/>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row>
    <row r="203" spans="1:26" ht="12.75" customHeight="1">
      <c r="A203" s="336"/>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row>
    <row r="204" spans="1:26" ht="12.75" customHeight="1">
      <c r="A204" s="336"/>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row>
    <row r="205" spans="1:26" ht="12.75" customHeight="1">
      <c r="A205" s="336"/>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row>
    <row r="206" spans="1:26" ht="12.75" customHeight="1">
      <c r="A206" s="336"/>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row>
    <row r="207" spans="1:26" ht="12.75" customHeight="1">
      <c r="A207" s="336"/>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row>
    <row r="208" spans="1:26" ht="12.75" customHeight="1">
      <c r="A208" s="336"/>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row>
    <row r="209" spans="1:26" ht="12.75" customHeight="1">
      <c r="A209" s="336"/>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row>
    <row r="210" spans="1:26" ht="12.75" customHeight="1">
      <c r="A210" s="336"/>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row>
    <row r="211" spans="1:26" ht="12.75" customHeight="1">
      <c r="A211" s="336"/>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row>
    <row r="212" spans="1:26" ht="12.75" customHeight="1">
      <c r="A212" s="336"/>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row>
    <row r="213" spans="1:26" ht="12.75" customHeight="1">
      <c r="A213" s="336"/>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row>
    <row r="214" spans="1:26" ht="12.75" customHeight="1">
      <c r="A214" s="336"/>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row>
    <row r="215" spans="1:26" ht="12.75" customHeight="1">
      <c r="A215" s="336"/>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row>
    <row r="216" spans="1:26" ht="12.75" customHeight="1">
      <c r="A216" s="336"/>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row>
    <row r="217" spans="1:26" ht="12.75" customHeight="1">
      <c r="A217" s="336"/>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row>
    <row r="218" spans="1:26" ht="12.75" customHeight="1">
      <c r="A218" s="336"/>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row>
    <row r="219" spans="1:26" ht="12.75" customHeight="1">
      <c r="A219" s="336"/>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row>
    <row r="220" spans="1:26" ht="12.75" customHeight="1">
      <c r="A220" s="336"/>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row>
    <row r="221" spans="1:26" ht="12.75" customHeight="1">
      <c r="A221" s="336"/>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row>
    <row r="222" spans="1:26" ht="12.75" customHeight="1">
      <c r="A222" s="336"/>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row>
    <row r="223" spans="1:26" ht="12.75" customHeight="1">
      <c r="A223" s="336"/>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row>
    <row r="224" spans="1:26" ht="12.75" customHeight="1">
      <c r="A224" s="336"/>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row>
    <row r="225" spans="1:26" ht="12.75" customHeight="1">
      <c r="A225" s="336"/>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row>
    <row r="226" spans="1:26" ht="12.75" customHeight="1">
      <c r="A226" s="336"/>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row>
    <row r="227" spans="1:26" ht="12.75" customHeight="1">
      <c r="A227" s="336"/>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row>
    <row r="228" spans="1:26" ht="12.75" customHeight="1">
      <c r="A228" s="336"/>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row>
    <row r="229" spans="1:26" ht="12.75" customHeight="1">
      <c r="A229" s="336"/>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row>
    <row r="230" spans="1:26" ht="12.75" customHeight="1">
      <c r="A230" s="336"/>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row>
    <row r="231" spans="1:26" ht="12.75" customHeight="1">
      <c r="A231" s="336"/>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row>
    <row r="232" spans="1:26" ht="12.75" customHeight="1">
      <c r="A232" s="336"/>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row>
    <row r="233" spans="1:26" ht="12.75" customHeight="1">
      <c r="A233" s="336"/>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row>
    <row r="234" spans="1:26" ht="12.75" customHeight="1">
      <c r="A234" s="336"/>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row>
    <row r="235" spans="1:26" ht="12.75" customHeight="1">
      <c r="A235" s="336"/>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row>
    <row r="236" spans="1:26" ht="12.75" customHeight="1">
      <c r="A236" s="336"/>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row>
    <row r="237" spans="1:26" ht="12.75" customHeight="1">
      <c r="A237" s="336"/>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row>
    <row r="238" spans="1:26" ht="12.75" customHeight="1">
      <c r="A238" s="336"/>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row>
    <row r="239" spans="1:26" ht="12.75" customHeight="1">
      <c r="A239" s="336"/>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row>
    <row r="240" spans="1:26" ht="12.75" customHeight="1">
      <c r="A240" s="336"/>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row>
    <row r="241" spans="1:26" ht="12.75" customHeight="1">
      <c r="A241" s="336"/>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row>
    <row r="242" spans="1:26" ht="12.75" customHeight="1">
      <c r="A242" s="336"/>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row>
    <row r="243" spans="1:26" ht="12.75" customHeight="1">
      <c r="A243" s="336"/>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row>
    <row r="244" spans="1:26" ht="12.75" customHeight="1">
      <c r="A244" s="336"/>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row>
    <row r="245" spans="1:26" ht="12.75" customHeight="1">
      <c r="A245" s="336"/>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row>
    <row r="246" spans="1:26" ht="12.75" customHeight="1">
      <c r="A246" s="336"/>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row>
    <row r="247" spans="1:26" ht="12.75" customHeight="1">
      <c r="A247" s="336"/>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row>
    <row r="248" spans="1:26" ht="12.75" customHeight="1">
      <c r="A248" s="336"/>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row>
    <row r="249" spans="1:26" ht="12.75" customHeight="1">
      <c r="A249" s="336"/>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row>
    <row r="250" spans="1:26" ht="12.75" customHeight="1">
      <c r="A250" s="336"/>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row>
    <row r="251" spans="1:26" ht="12.75" customHeight="1">
      <c r="A251" s="336"/>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row>
    <row r="252" spans="1:26" ht="12.75" customHeight="1">
      <c r="A252" s="336"/>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row>
    <row r="253" spans="1:26" ht="12.75" customHeight="1">
      <c r="A253" s="336"/>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row>
    <row r="254" spans="1:26" ht="12.75" customHeight="1">
      <c r="A254" s="336"/>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row>
    <row r="255" spans="1:26" ht="12.75" customHeight="1">
      <c r="A255" s="336"/>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row>
    <row r="256" spans="1:26" ht="12.75" customHeight="1">
      <c r="A256" s="336"/>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row>
    <row r="257" spans="1:26" ht="12.75" customHeight="1">
      <c r="A257" s="336"/>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row>
    <row r="258" spans="1:26" ht="12.75" customHeight="1">
      <c r="A258" s="336"/>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row>
    <row r="259" spans="1:26" ht="12.75" customHeight="1">
      <c r="A259" s="336"/>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row>
    <row r="260" spans="1:26" ht="12.75" customHeight="1">
      <c r="A260" s="336"/>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row>
    <row r="261" spans="1:26" ht="12.75" customHeight="1">
      <c r="A261" s="336"/>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row>
    <row r="262" spans="1:26" ht="12.75" customHeight="1">
      <c r="A262" s="336"/>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row>
    <row r="263" spans="1:26" ht="12.75" customHeight="1">
      <c r="A263" s="336"/>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row>
    <row r="264" spans="1:26" ht="12.75" customHeight="1">
      <c r="A264" s="336"/>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row>
    <row r="265" spans="1:26" ht="12.75" customHeight="1">
      <c r="A265" s="336"/>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row>
    <row r="266" spans="1:26" ht="12.75" customHeight="1">
      <c r="A266" s="336"/>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row>
    <row r="267" spans="1:26" ht="12.75" customHeight="1">
      <c r="A267" s="336"/>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row>
    <row r="268" spans="1:26" ht="12.75" customHeight="1">
      <c r="A268" s="336"/>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row>
    <row r="269" spans="1:26" ht="12.75" customHeight="1">
      <c r="A269" s="336"/>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row>
    <row r="270" spans="1:26" ht="12.75" customHeight="1">
      <c r="A270" s="336"/>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row>
    <row r="271" spans="1:26" ht="12.75" customHeight="1">
      <c r="A271" s="336"/>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row>
    <row r="272" spans="1:26" ht="12.75" customHeight="1">
      <c r="A272" s="336"/>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row>
    <row r="273" spans="1:26" ht="12.75" customHeight="1">
      <c r="A273" s="336"/>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row>
    <row r="274" spans="1:26" ht="12.75" customHeight="1">
      <c r="A274" s="336"/>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row>
    <row r="275" spans="1:26" ht="12.75" customHeight="1">
      <c r="A275" s="336"/>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row>
    <row r="276" spans="1:26" ht="12.75" customHeight="1">
      <c r="A276" s="336"/>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row>
    <row r="277" spans="1:26" ht="12.75" customHeight="1">
      <c r="A277" s="336"/>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row>
    <row r="278" spans="1:26" ht="12.75" customHeight="1">
      <c r="A278" s="336"/>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row>
    <row r="279" spans="1:26" ht="12.75" customHeight="1">
      <c r="A279" s="336"/>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row>
    <row r="280" spans="1:26" ht="12.75" customHeight="1">
      <c r="A280" s="336"/>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row>
    <row r="281" spans="1:26" ht="12.75" customHeight="1">
      <c r="A281" s="336"/>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row>
    <row r="282" spans="1:26" ht="12.75" customHeight="1">
      <c r="A282" s="336"/>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row>
    <row r="283" spans="1:26" ht="12.75" customHeight="1">
      <c r="A283" s="336"/>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row>
    <row r="284" spans="1:26" ht="12.75" customHeight="1">
      <c r="A284" s="336"/>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row>
    <row r="285" spans="1:26" ht="12.75" customHeight="1">
      <c r="A285" s="336"/>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row>
    <row r="286" spans="1:26" ht="12.75" customHeight="1">
      <c r="A286" s="336"/>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row>
    <row r="287" spans="1:26" ht="12.75" customHeight="1">
      <c r="A287" s="336"/>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row>
    <row r="288" spans="1:26" ht="12.75" customHeight="1">
      <c r="A288" s="336"/>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row>
    <row r="289" spans="1:26" ht="12.75" customHeight="1">
      <c r="A289" s="336"/>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row>
    <row r="290" spans="1:26" ht="12.75" customHeight="1">
      <c r="A290" s="336"/>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row>
    <row r="291" spans="1:26" ht="12.75" customHeight="1">
      <c r="A291" s="336"/>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row>
    <row r="292" spans="1:26" ht="12.75" customHeight="1">
      <c r="A292" s="336"/>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row>
    <row r="293" spans="1:26" ht="12.75" customHeight="1">
      <c r="A293" s="336"/>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row>
    <row r="294" spans="1:26" ht="12.75" customHeight="1">
      <c r="A294" s="336"/>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row>
    <row r="295" spans="1:26" ht="12.75" customHeight="1">
      <c r="A295" s="336"/>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row>
    <row r="296" spans="1:26" ht="12.75" customHeight="1">
      <c r="A296" s="336"/>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row>
    <row r="297" spans="1:26" ht="12.75" customHeight="1">
      <c r="A297" s="336"/>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row>
    <row r="298" spans="1:26" ht="12.75" customHeight="1">
      <c r="A298" s="336"/>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row>
    <row r="299" spans="1:26" ht="12.75" customHeight="1">
      <c r="A299" s="336"/>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row>
    <row r="300" spans="1:26" ht="12.75" customHeight="1">
      <c r="A300" s="336"/>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row>
    <row r="301" spans="1:26" ht="12.75" customHeight="1">
      <c r="A301" s="336"/>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row>
    <row r="302" spans="1:26" ht="12.75" customHeight="1">
      <c r="A302" s="336"/>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row>
    <row r="303" spans="1:26" ht="12.75" customHeight="1">
      <c r="A303" s="336"/>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row>
    <row r="304" spans="1:26" ht="12.75" customHeight="1">
      <c r="A304" s="336"/>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row>
    <row r="305" spans="1:26" ht="12.75" customHeight="1">
      <c r="A305" s="336"/>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row>
    <row r="306" spans="1:26" ht="12.75" customHeight="1">
      <c r="A306" s="336"/>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row>
    <row r="307" spans="1:26" ht="12.75" customHeight="1">
      <c r="A307" s="336"/>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row>
    <row r="308" spans="1:26" ht="12.75" customHeight="1">
      <c r="A308" s="336"/>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row>
    <row r="309" spans="1:26" ht="12.75" customHeight="1">
      <c r="A309" s="336"/>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row>
    <row r="310" spans="1:26" ht="12.75" customHeight="1">
      <c r="A310" s="336"/>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row>
    <row r="311" spans="1:26" ht="12.75" customHeight="1">
      <c r="A311" s="336"/>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row>
    <row r="312" spans="1:26" ht="12.75" customHeight="1">
      <c r="A312" s="336"/>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row>
    <row r="313" spans="1:26" ht="12.75" customHeight="1">
      <c r="A313" s="336"/>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row>
    <row r="314" spans="1:26" ht="12.75" customHeight="1">
      <c r="A314" s="336"/>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row>
    <row r="315" spans="1:26" ht="12.75" customHeight="1">
      <c r="A315" s="336"/>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row>
    <row r="316" spans="1:26" ht="12.75" customHeight="1">
      <c r="A316" s="336"/>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row>
    <row r="317" spans="1:26" ht="12.75" customHeight="1">
      <c r="A317" s="336"/>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row>
    <row r="318" spans="1:26" ht="12.75" customHeight="1">
      <c r="A318" s="336"/>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row>
    <row r="319" spans="1:26" ht="12.75" customHeight="1">
      <c r="A319" s="336"/>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row>
    <row r="320" spans="1:26" ht="12.75" customHeight="1">
      <c r="A320" s="336"/>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row>
    <row r="321" spans="1:26" ht="12.75" customHeight="1">
      <c r="A321" s="336"/>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row>
    <row r="322" spans="1:26" ht="12.75" customHeight="1">
      <c r="A322" s="336"/>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row>
    <row r="323" spans="1:26" ht="12.75" customHeight="1">
      <c r="A323" s="336"/>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row>
    <row r="324" spans="1:26" ht="12.75" customHeight="1">
      <c r="A324" s="336"/>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row>
    <row r="325" spans="1:26" ht="12.75" customHeight="1">
      <c r="A325" s="336"/>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row>
    <row r="326" spans="1:26" ht="12.75" customHeight="1">
      <c r="A326" s="336"/>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row>
    <row r="327" spans="1:26" ht="12.75" customHeight="1">
      <c r="A327" s="336"/>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row>
    <row r="328" spans="1:26" ht="12.75" customHeight="1">
      <c r="A328" s="336"/>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row>
    <row r="329" spans="1:26" ht="12.75" customHeight="1">
      <c r="A329" s="336"/>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row>
    <row r="330" spans="1:26" ht="12.75" customHeight="1">
      <c r="A330" s="336"/>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row>
    <row r="331" spans="1:26" ht="12.75" customHeight="1">
      <c r="A331" s="336"/>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row>
    <row r="332" spans="1:26" ht="12.75" customHeight="1">
      <c r="A332" s="336"/>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row>
    <row r="333" spans="1:26" ht="12.75" customHeight="1">
      <c r="A333" s="336"/>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row>
    <row r="334" spans="1:26" ht="12.75" customHeight="1">
      <c r="A334" s="336"/>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row>
    <row r="335" spans="1:26" ht="12.75" customHeight="1">
      <c r="A335" s="336"/>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row>
    <row r="336" spans="1:26" ht="12.75" customHeight="1">
      <c r="A336" s="336"/>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row>
    <row r="337" spans="1:26" ht="12.75" customHeight="1">
      <c r="A337" s="336"/>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row>
    <row r="338" spans="1:26" ht="12.75" customHeight="1">
      <c r="A338" s="336"/>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row>
    <row r="339" spans="1:26" ht="12.75" customHeight="1">
      <c r="A339" s="336"/>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row>
    <row r="340" spans="1:26" ht="12.75" customHeight="1">
      <c r="A340" s="336"/>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row>
    <row r="341" spans="1:26" ht="12.75" customHeight="1">
      <c r="A341" s="336"/>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row>
    <row r="342" spans="1:26" ht="12.75" customHeight="1">
      <c r="A342" s="336"/>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row>
    <row r="343" spans="1:26" ht="12.75" customHeight="1">
      <c r="A343" s="336"/>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row>
    <row r="344" spans="1:26" ht="12.75" customHeight="1">
      <c r="A344" s="336"/>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row>
    <row r="345" spans="1:26" ht="12.75" customHeight="1">
      <c r="A345" s="336"/>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row>
    <row r="346" spans="1:26" ht="12.75" customHeight="1">
      <c r="A346" s="336"/>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row>
    <row r="347" spans="1:26" ht="12.75" customHeight="1">
      <c r="A347" s="336"/>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row>
    <row r="348" spans="1:26" ht="12.75" customHeight="1">
      <c r="A348" s="336"/>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row>
    <row r="349" spans="1:26" ht="12.75" customHeight="1">
      <c r="A349" s="336"/>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row>
    <row r="350" spans="1:26" ht="12.75" customHeight="1">
      <c r="A350" s="336"/>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row>
    <row r="351" spans="1:26" ht="12.75" customHeight="1">
      <c r="A351" s="336"/>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row>
    <row r="352" spans="1:26" ht="12.75" customHeight="1">
      <c r="A352" s="336"/>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row>
    <row r="353" spans="1:26" ht="12.75" customHeight="1">
      <c r="A353" s="336"/>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row>
    <row r="354" spans="1:26" ht="12.75" customHeight="1">
      <c r="A354" s="336"/>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row>
    <row r="355" spans="1:26" ht="12.75" customHeight="1">
      <c r="A355" s="336"/>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row>
    <row r="356" spans="1:26" ht="12.75" customHeight="1">
      <c r="A356" s="336"/>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row>
    <row r="357" spans="1:26" ht="12.75" customHeight="1">
      <c r="A357" s="336"/>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row>
    <row r="358" spans="1:26" ht="12.75" customHeight="1">
      <c r="A358" s="336"/>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row>
    <row r="359" spans="1:26" ht="12.75" customHeight="1">
      <c r="A359" s="336"/>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row>
    <row r="360" spans="1:26" ht="12.75" customHeight="1">
      <c r="A360" s="336"/>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row>
    <row r="361" spans="1:26" ht="12.75" customHeight="1">
      <c r="A361" s="336"/>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row>
    <row r="362" spans="1:26" ht="12.75" customHeight="1">
      <c r="A362" s="336"/>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row>
    <row r="363" spans="1:26" ht="12.75" customHeight="1">
      <c r="A363" s="336"/>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row>
    <row r="364" spans="1:26" ht="12.75" customHeight="1">
      <c r="A364" s="336"/>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row>
    <row r="365" spans="1:26" ht="12.75" customHeight="1">
      <c r="A365" s="336"/>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row>
    <row r="366" spans="1:26" ht="12.75" customHeight="1">
      <c r="A366" s="336"/>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row>
    <row r="367" spans="1:26" ht="12.75" customHeight="1">
      <c r="A367" s="336"/>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row>
    <row r="368" spans="1:26" ht="12.75" customHeight="1">
      <c r="A368" s="336"/>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row>
    <row r="369" spans="1:26" ht="12.75" customHeight="1">
      <c r="A369" s="336"/>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row>
    <row r="370" spans="1:26" ht="12.75" customHeight="1">
      <c r="A370" s="336"/>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row>
    <row r="371" spans="1:26" ht="12.75" customHeight="1">
      <c r="A371" s="336"/>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row>
    <row r="372" spans="1:26" ht="12.75" customHeight="1">
      <c r="A372" s="336"/>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row>
    <row r="373" spans="1:26" ht="12.75" customHeight="1">
      <c r="A373" s="336"/>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row>
    <row r="374" spans="1:26" ht="12.75" customHeight="1">
      <c r="A374" s="336"/>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row>
    <row r="375" spans="1:26" ht="12.75" customHeight="1">
      <c r="A375" s="336"/>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row>
    <row r="376" spans="1:26" ht="12.75" customHeight="1">
      <c r="A376" s="336"/>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row>
    <row r="377" spans="1:26" ht="12.75" customHeight="1">
      <c r="A377" s="336"/>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row>
    <row r="378" spans="1:26" ht="12.75" customHeight="1">
      <c r="A378" s="336"/>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row>
    <row r="379" spans="1:26" ht="12.75" customHeight="1">
      <c r="A379" s="336"/>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row>
    <row r="380" spans="1:26" ht="12.75" customHeight="1">
      <c r="A380" s="336"/>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row>
    <row r="381" spans="1:26" ht="12.75" customHeight="1">
      <c r="A381" s="336"/>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row>
    <row r="382" spans="1:26" ht="12.75" customHeight="1">
      <c r="A382" s="336"/>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row>
    <row r="383" spans="1:26" ht="12.75" customHeight="1">
      <c r="A383" s="336"/>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row>
    <row r="384" spans="1:26" ht="12.75" customHeight="1">
      <c r="A384" s="336"/>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row>
    <row r="385" spans="1:26" ht="12.75" customHeight="1">
      <c r="A385" s="336"/>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row>
    <row r="386" spans="1:26" ht="12.75" customHeight="1">
      <c r="A386" s="336"/>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row>
    <row r="387" spans="1:26" ht="12.75" customHeight="1">
      <c r="A387" s="336"/>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row>
    <row r="388" spans="1:26" ht="12.75" customHeight="1">
      <c r="A388" s="336"/>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row>
    <row r="389" spans="1:26" ht="12.75" customHeight="1">
      <c r="A389" s="336"/>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row>
    <row r="390" spans="1:26" ht="12.75" customHeight="1">
      <c r="A390" s="336"/>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row>
    <row r="391" spans="1:26" ht="12.75" customHeight="1">
      <c r="A391" s="336"/>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row>
    <row r="392" spans="1:26" ht="12.75" customHeight="1">
      <c r="A392" s="336"/>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row>
    <row r="393" spans="1:26" ht="12.75" customHeight="1">
      <c r="A393" s="336"/>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row>
    <row r="394" spans="1:26" ht="12.75" customHeight="1">
      <c r="A394" s="336"/>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row>
    <row r="395" spans="1:26" ht="12.75" customHeight="1">
      <c r="A395" s="336"/>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row>
    <row r="396" spans="1:26" ht="12.75" customHeight="1">
      <c r="A396" s="336"/>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row>
    <row r="397" spans="1:26" ht="12.75" customHeight="1">
      <c r="A397" s="336"/>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row>
    <row r="398" spans="1:26" ht="12.75" customHeight="1">
      <c r="A398" s="336"/>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row>
    <row r="399" spans="1:26" ht="12.75" customHeight="1">
      <c r="A399" s="336"/>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row>
    <row r="400" spans="1:26" ht="12.75" customHeight="1">
      <c r="A400" s="336"/>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row>
    <row r="401" spans="1:26" ht="12.75" customHeight="1">
      <c r="A401" s="336"/>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row>
    <row r="402" spans="1:26" ht="12.75" customHeight="1">
      <c r="A402" s="336"/>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row>
    <row r="403" spans="1:26" ht="12.75" customHeight="1">
      <c r="A403" s="336"/>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row>
    <row r="404" spans="1:26" ht="12.75" customHeight="1">
      <c r="A404" s="336"/>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row>
    <row r="405" spans="1:26" ht="12.75" customHeight="1">
      <c r="A405" s="336"/>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row>
    <row r="406" spans="1:26" ht="12.75" customHeight="1">
      <c r="A406" s="336"/>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row>
    <row r="407" spans="1:26" ht="12.75" customHeight="1">
      <c r="A407" s="336"/>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row>
    <row r="408" spans="1:26" ht="12.75" customHeight="1">
      <c r="A408" s="336"/>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row>
    <row r="409" spans="1:26" ht="12.75" customHeight="1">
      <c r="A409" s="336"/>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row>
    <row r="410" spans="1:26" ht="12.75" customHeight="1">
      <c r="A410" s="336"/>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row>
    <row r="411" spans="1:26" ht="12.75" customHeight="1">
      <c r="A411" s="336"/>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row>
    <row r="412" spans="1:26" ht="12.75" customHeight="1">
      <c r="A412" s="336"/>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row>
    <row r="413" spans="1:26" ht="12.75" customHeight="1">
      <c r="A413" s="336"/>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row>
    <row r="414" spans="1:26" ht="12.75" customHeight="1">
      <c r="A414" s="336"/>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row>
    <row r="415" spans="1:26" ht="12.75" customHeight="1">
      <c r="A415" s="336"/>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row>
    <row r="416" spans="1:26" ht="12.75" customHeight="1">
      <c r="A416" s="336"/>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row>
    <row r="417" spans="1:26" ht="12.75" customHeight="1">
      <c r="A417" s="336"/>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row>
    <row r="418" spans="1:26" ht="12.75" customHeight="1">
      <c r="A418" s="336"/>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row>
    <row r="419" spans="1:26" ht="12.75" customHeight="1">
      <c r="A419" s="336"/>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row>
    <row r="420" spans="1:26" ht="12.75" customHeight="1">
      <c r="A420" s="336"/>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row>
    <row r="421" spans="1:26" ht="12.75" customHeight="1">
      <c r="A421" s="336"/>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row>
    <row r="422" spans="1:26" ht="12.75" customHeight="1">
      <c r="A422" s="336"/>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row>
    <row r="423" spans="1:26" ht="12.75" customHeight="1">
      <c r="A423" s="336"/>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row>
    <row r="424" spans="1:26" ht="12.75" customHeight="1">
      <c r="A424" s="336"/>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row>
    <row r="425" spans="1:26" ht="12.75" customHeight="1">
      <c r="A425" s="336"/>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row>
    <row r="426" spans="1:26" ht="12.75" customHeight="1">
      <c r="A426" s="336"/>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row>
    <row r="427" spans="1:26" ht="12.75" customHeight="1">
      <c r="A427" s="336"/>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row>
    <row r="428" spans="1:26" ht="12.75" customHeight="1">
      <c r="A428" s="336"/>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row>
    <row r="429" spans="1:26" ht="12.75" customHeight="1">
      <c r="A429" s="336"/>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row>
    <row r="430" spans="1:26" ht="12.75" customHeight="1">
      <c r="A430" s="336"/>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row>
    <row r="431" spans="1:26" ht="12.75" customHeight="1">
      <c r="A431" s="336"/>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row>
    <row r="432" spans="1:26" ht="12.75" customHeight="1">
      <c r="A432" s="336"/>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row>
    <row r="433" spans="1:26" ht="12.75" customHeight="1">
      <c r="A433" s="336"/>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row>
    <row r="434" spans="1:26" ht="12.75" customHeight="1">
      <c r="A434" s="336"/>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row>
    <row r="435" spans="1:26" ht="12.75" customHeight="1">
      <c r="A435" s="336"/>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row>
    <row r="436" spans="1:26" ht="12.75" customHeight="1">
      <c r="A436" s="336"/>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row>
    <row r="437" spans="1:26" ht="12.75" customHeight="1">
      <c r="A437" s="336"/>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row>
    <row r="438" spans="1:26" ht="12.75" customHeight="1">
      <c r="A438" s="336"/>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row>
    <row r="439" spans="1:26" ht="12.75" customHeight="1">
      <c r="A439" s="336"/>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row>
    <row r="440" spans="1:26" ht="12.75" customHeight="1">
      <c r="A440" s="336"/>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row>
    <row r="441" spans="1:26" ht="12.75" customHeight="1">
      <c r="A441" s="336"/>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row>
    <row r="442" spans="1:26" ht="12.75" customHeight="1">
      <c r="A442" s="336"/>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row>
    <row r="443" spans="1:26" ht="12.75" customHeight="1">
      <c r="A443" s="336"/>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row>
    <row r="444" spans="1:26" ht="12.75" customHeight="1">
      <c r="A444" s="336"/>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row>
    <row r="445" spans="1:26" ht="12.75" customHeight="1">
      <c r="A445" s="336"/>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row>
    <row r="446" spans="1:26" ht="12.75" customHeight="1">
      <c r="A446" s="336"/>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row>
    <row r="447" spans="1:26" ht="12.75" customHeight="1">
      <c r="A447" s="336"/>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row>
    <row r="448" spans="1:26" ht="12.75" customHeight="1">
      <c r="A448" s="336"/>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row>
    <row r="449" spans="1:26" ht="12.75" customHeight="1">
      <c r="A449" s="336"/>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row>
    <row r="450" spans="1:26" ht="12.75" customHeight="1">
      <c r="A450" s="336"/>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row>
    <row r="451" spans="1:26" ht="12.75" customHeight="1">
      <c r="A451" s="336"/>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row>
    <row r="452" spans="1:26" ht="12.75" customHeight="1">
      <c r="A452" s="336"/>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row>
    <row r="453" spans="1:26" ht="12.75" customHeight="1">
      <c r="A453" s="336"/>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row>
    <row r="454" spans="1:26" ht="12.75" customHeight="1">
      <c r="A454" s="336"/>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row>
    <row r="455" spans="1:26" ht="12.75" customHeight="1">
      <c r="A455" s="336"/>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row>
    <row r="456" spans="1:26" ht="12.75" customHeight="1">
      <c r="A456" s="336"/>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row>
    <row r="457" spans="1:26" ht="12.75" customHeight="1">
      <c r="A457" s="336"/>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row>
    <row r="458" spans="1:26" ht="12.75" customHeight="1">
      <c r="A458" s="336"/>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row>
    <row r="459" spans="1:26" ht="12.75" customHeight="1">
      <c r="A459" s="336"/>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row>
    <row r="460" spans="1:26" ht="12.75" customHeight="1">
      <c r="A460" s="336"/>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row>
    <row r="461" spans="1:26" ht="12.75" customHeight="1">
      <c r="A461" s="336"/>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row>
    <row r="462" spans="1:26" ht="12.75" customHeight="1">
      <c r="A462" s="336"/>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row>
    <row r="463" spans="1:26" ht="12.75" customHeight="1">
      <c r="A463" s="336"/>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row>
    <row r="464" spans="1:26" ht="12.75" customHeight="1">
      <c r="A464" s="336"/>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row>
    <row r="465" spans="1:26" ht="12.75" customHeight="1">
      <c r="A465" s="336"/>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row>
    <row r="466" spans="1:26" ht="12.75" customHeight="1">
      <c r="A466" s="336"/>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row>
    <row r="467" spans="1:26" ht="12.75" customHeight="1">
      <c r="A467" s="336"/>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row>
    <row r="468" spans="1:26" ht="12.75" customHeight="1">
      <c r="A468" s="336"/>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row>
    <row r="469" spans="1:26" ht="12.75" customHeight="1">
      <c r="A469" s="336"/>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row>
    <row r="470" spans="1:26" ht="12.75" customHeight="1">
      <c r="A470" s="336"/>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row>
    <row r="471" spans="1:26" ht="12.75" customHeight="1">
      <c r="A471" s="336"/>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row>
    <row r="472" spans="1:26" ht="12.75" customHeight="1">
      <c r="A472" s="336"/>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row>
    <row r="473" spans="1:26" ht="12.75" customHeight="1">
      <c r="A473" s="336"/>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row>
    <row r="474" spans="1:26" ht="12.75" customHeight="1">
      <c r="A474" s="336"/>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row>
    <row r="475" spans="1:26" ht="12.75" customHeight="1">
      <c r="A475" s="336"/>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row>
    <row r="476" spans="1:26" ht="12.75" customHeight="1">
      <c r="A476" s="336"/>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row>
    <row r="477" spans="1:26" ht="12.75" customHeight="1">
      <c r="A477" s="336"/>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row>
    <row r="478" spans="1:26" ht="12.75" customHeight="1">
      <c r="A478" s="336"/>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row>
    <row r="479" spans="1:26" ht="12.75" customHeight="1">
      <c r="A479" s="336"/>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row>
    <row r="480" spans="1:26" ht="12.75" customHeight="1">
      <c r="A480" s="336"/>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row>
    <row r="481" spans="1:26" ht="12.75" customHeight="1">
      <c r="A481" s="336"/>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row>
    <row r="482" spans="1:26" ht="12.75" customHeight="1">
      <c r="A482" s="336"/>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row>
    <row r="483" spans="1:26" ht="12.75" customHeight="1">
      <c r="A483" s="336"/>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row>
    <row r="484" spans="1:26" ht="12.75" customHeight="1">
      <c r="A484" s="336"/>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row>
    <row r="485" spans="1:26" ht="12.75" customHeight="1">
      <c r="A485" s="336"/>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row>
    <row r="486" spans="1:26" ht="12.75" customHeight="1">
      <c r="A486" s="336"/>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row>
    <row r="487" spans="1:26" ht="12.75" customHeight="1">
      <c r="A487" s="336"/>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row>
    <row r="488" spans="1:26" ht="12.75" customHeight="1">
      <c r="A488" s="336"/>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row>
    <row r="489" spans="1:26" ht="12.75" customHeight="1">
      <c r="A489" s="336"/>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row>
    <row r="490" spans="1:26" ht="12.75" customHeight="1">
      <c r="A490" s="336"/>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row>
    <row r="491" spans="1:26" ht="12.75" customHeight="1">
      <c r="A491" s="336"/>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row>
    <row r="492" spans="1:26" ht="12.75" customHeight="1">
      <c r="A492" s="336"/>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row>
    <row r="493" spans="1:26" ht="12.75" customHeight="1">
      <c r="A493" s="336"/>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row>
    <row r="494" spans="1:26" ht="12.75" customHeight="1">
      <c r="A494" s="336"/>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row>
    <row r="495" spans="1:26" ht="12.75" customHeight="1">
      <c r="A495" s="336"/>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row>
    <row r="496" spans="1:26" ht="12.75" customHeight="1">
      <c r="A496" s="336"/>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row>
    <row r="497" spans="1:26" ht="12.75" customHeight="1">
      <c r="A497" s="336"/>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row>
    <row r="498" spans="1:26" ht="12.75" customHeight="1">
      <c r="A498" s="336"/>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row>
    <row r="499" spans="1:26" ht="12.75" customHeight="1">
      <c r="A499" s="336"/>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row>
    <row r="500" spans="1:26" ht="12.75" customHeight="1">
      <c r="A500" s="336"/>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row>
    <row r="501" spans="1:26" ht="12.75" customHeight="1">
      <c r="A501" s="336"/>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row>
    <row r="502" spans="1:26" ht="12.75" customHeight="1">
      <c r="A502" s="336"/>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row>
    <row r="503" spans="1:26" ht="12.75" customHeight="1">
      <c r="A503" s="336"/>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row>
    <row r="504" spans="1:26" ht="12.75" customHeight="1">
      <c r="A504" s="336"/>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row>
    <row r="505" spans="1:26" ht="12.75" customHeight="1">
      <c r="A505" s="336"/>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row>
    <row r="506" spans="1:26" ht="12.75" customHeight="1">
      <c r="A506" s="336"/>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row>
    <row r="507" spans="1:26" ht="12.75" customHeight="1">
      <c r="A507" s="336"/>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row>
    <row r="508" spans="1:26" ht="12.75" customHeight="1">
      <c r="A508" s="336"/>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row>
    <row r="509" spans="1:26" ht="12.75" customHeight="1">
      <c r="A509" s="336"/>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row>
    <row r="510" spans="1:26" ht="12.75" customHeight="1">
      <c r="A510" s="336"/>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row>
    <row r="511" spans="1:26" ht="12.75" customHeight="1">
      <c r="A511" s="336"/>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row>
    <row r="512" spans="1:26" ht="12.75" customHeight="1">
      <c r="A512" s="336"/>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row>
    <row r="513" spans="1:26" ht="12.75" customHeight="1">
      <c r="A513" s="336"/>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row>
    <row r="514" spans="1:26" ht="12.75" customHeight="1">
      <c r="A514" s="336"/>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row>
    <row r="515" spans="1:26" ht="12.75" customHeight="1">
      <c r="A515" s="336"/>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row>
    <row r="516" spans="1:26" ht="12.75" customHeight="1">
      <c r="A516" s="336"/>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row>
    <row r="517" spans="1:26" ht="12.75" customHeight="1">
      <c r="A517" s="336"/>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row>
    <row r="518" spans="1:26" ht="12.75" customHeight="1">
      <c r="A518" s="336"/>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row>
    <row r="519" spans="1:26" ht="12.75" customHeight="1">
      <c r="A519" s="336"/>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row>
    <row r="520" spans="1:26" ht="12.75" customHeight="1">
      <c r="A520" s="336"/>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row>
    <row r="521" spans="1:26" ht="12.75" customHeight="1">
      <c r="A521" s="336"/>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row>
    <row r="522" spans="1:26" ht="12.75" customHeight="1">
      <c r="A522" s="336"/>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row>
    <row r="523" spans="1:26" ht="12.75" customHeight="1">
      <c r="A523" s="336"/>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row>
    <row r="524" spans="1:26" ht="12.75" customHeight="1">
      <c r="A524" s="336"/>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row>
    <row r="525" spans="1:26" ht="12.75" customHeight="1">
      <c r="A525" s="336"/>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row>
    <row r="526" spans="1:26" ht="12.75" customHeight="1">
      <c r="A526" s="336"/>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row>
    <row r="527" spans="1:26" ht="12.75" customHeight="1">
      <c r="A527" s="336"/>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row>
    <row r="528" spans="1:26" ht="12.75" customHeight="1">
      <c r="A528" s="336"/>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row>
    <row r="529" spans="1:26" ht="12.75" customHeight="1">
      <c r="A529" s="336"/>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row>
    <row r="530" spans="1:26" ht="12.75" customHeight="1">
      <c r="A530" s="336"/>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row>
    <row r="531" spans="1:26" ht="12.75" customHeight="1">
      <c r="A531" s="336"/>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row>
    <row r="532" spans="1:26" ht="12.75" customHeight="1">
      <c r="A532" s="336"/>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row>
    <row r="533" spans="1:26" ht="12.75" customHeight="1">
      <c r="A533" s="336"/>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row>
    <row r="534" spans="1:26" ht="12.75" customHeight="1">
      <c r="A534" s="336"/>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row>
    <row r="535" spans="1:26" ht="12.75" customHeight="1">
      <c r="A535" s="336"/>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row>
    <row r="536" spans="1:26" ht="12.75" customHeight="1">
      <c r="A536" s="336"/>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row>
    <row r="537" spans="1:26" ht="12.75" customHeight="1">
      <c r="A537" s="336"/>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row>
    <row r="538" spans="1:26" ht="12.75" customHeight="1">
      <c r="A538" s="336"/>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row>
    <row r="539" spans="1:26" ht="12.75" customHeight="1">
      <c r="A539" s="336"/>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row>
    <row r="540" spans="1:26" ht="12.75" customHeight="1">
      <c r="A540" s="336"/>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row>
    <row r="541" spans="1:26" ht="12.75" customHeight="1">
      <c r="A541" s="336"/>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row>
    <row r="542" spans="1:26" ht="12.75" customHeight="1">
      <c r="A542" s="336"/>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row>
    <row r="543" spans="1:26" ht="12.75" customHeight="1">
      <c r="A543" s="336"/>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row>
    <row r="544" spans="1:26" ht="12.75" customHeight="1">
      <c r="A544" s="336"/>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row>
    <row r="545" spans="1:26" ht="12.75" customHeight="1">
      <c r="A545" s="336"/>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row>
    <row r="546" spans="1:26" ht="12.75" customHeight="1">
      <c r="A546" s="336"/>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row>
    <row r="547" spans="1:26" ht="12.75" customHeight="1">
      <c r="A547" s="336"/>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row>
    <row r="548" spans="1:26" ht="12.75" customHeight="1">
      <c r="A548" s="336"/>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row>
    <row r="549" spans="1:26" ht="12.75" customHeight="1">
      <c r="A549" s="336"/>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row>
    <row r="550" spans="1:26" ht="12.75" customHeight="1">
      <c r="A550" s="336"/>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row>
    <row r="551" spans="1:26" ht="12.75" customHeight="1">
      <c r="A551" s="336"/>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row>
    <row r="552" spans="1:26" ht="12.75" customHeight="1">
      <c r="A552" s="336"/>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row>
    <row r="553" spans="1:26" ht="12.75" customHeight="1">
      <c r="A553" s="336"/>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row>
    <row r="554" spans="1:26" ht="12.75" customHeight="1">
      <c r="A554" s="336"/>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row>
    <row r="555" spans="1:26" ht="12.75" customHeight="1">
      <c r="A555" s="336"/>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row>
    <row r="556" spans="1:26" ht="12.75" customHeight="1">
      <c r="A556" s="336"/>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row>
    <row r="557" spans="1:26" ht="12.75" customHeight="1">
      <c r="A557" s="336"/>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row>
    <row r="558" spans="1:26" ht="12.75" customHeight="1">
      <c r="A558" s="336"/>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row>
    <row r="559" spans="1:26" ht="12.75" customHeight="1">
      <c r="A559" s="336"/>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row>
    <row r="560" spans="1:26" ht="12.75" customHeight="1">
      <c r="A560" s="336"/>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row>
    <row r="561" spans="1:26" ht="12.75" customHeight="1">
      <c r="A561" s="336"/>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row>
    <row r="562" spans="1:26" ht="12.75" customHeight="1">
      <c r="A562" s="336"/>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row>
    <row r="563" spans="1:26" ht="12.75" customHeight="1">
      <c r="A563" s="336"/>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row>
    <row r="564" spans="1:26" ht="12.75" customHeight="1">
      <c r="A564" s="336"/>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row>
    <row r="565" spans="1:26" ht="12.75" customHeight="1">
      <c r="A565" s="336"/>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row>
    <row r="566" spans="1:26" ht="12.75" customHeight="1">
      <c r="A566" s="336"/>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row>
    <row r="567" spans="1:26" ht="12.75" customHeight="1">
      <c r="A567" s="336"/>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row>
    <row r="568" spans="1:26" ht="12.75" customHeight="1">
      <c r="A568" s="336"/>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row>
    <row r="569" spans="1:26" ht="12.75" customHeight="1">
      <c r="A569" s="336"/>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row>
    <row r="570" spans="1:26" ht="12.75" customHeight="1">
      <c r="A570" s="336"/>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row>
    <row r="571" spans="1:26" ht="12.75" customHeight="1">
      <c r="A571" s="336"/>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row>
    <row r="572" spans="1:26" ht="12.75" customHeight="1">
      <c r="A572" s="336"/>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row>
    <row r="573" spans="1:26" ht="12.75" customHeight="1">
      <c r="A573" s="336"/>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row>
    <row r="574" spans="1:26" ht="12.75" customHeight="1">
      <c r="A574" s="336"/>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row>
    <row r="575" spans="1:26" ht="12.75" customHeight="1">
      <c r="A575" s="336"/>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row>
    <row r="576" spans="1:26" ht="12.75" customHeight="1">
      <c r="A576" s="336"/>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row>
    <row r="577" spans="1:26" ht="12.75" customHeight="1">
      <c r="A577" s="336"/>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row>
    <row r="578" spans="1:26" ht="12.75" customHeight="1">
      <c r="A578" s="336"/>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row>
    <row r="579" spans="1:26" ht="12.75" customHeight="1">
      <c r="A579" s="336"/>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row>
    <row r="580" spans="1:26" ht="12.75" customHeight="1">
      <c r="A580" s="336"/>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row>
    <row r="581" spans="1:26" ht="12.75" customHeight="1">
      <c r="A581" s="336"/>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row>
    <row r="582" spans="1:26" ht="12.75" customHeight="1">
      <c r="A582" s="336"/>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row>
    <row r="583" spans="1:26" ht="12.75" customHeight="1">
      <c r="A583" s="336"/>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row>
    <row r="584" spans="1:26" ht="12.75" customHeight="1">
      <c r="A584" s="336"/>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row>
    <row r="585" spans="1:26" ht="12.75" customHeight="1">
      <c r="A585" s="336"/>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row>
    <row r="586" spans="1:26" ht="12.75" customHeight="1">
      <c r="A586" s="336"/>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row>
    <row r="587" spans="1:26" ht="12.75" customHeight="1">
      <c r="A587" s="336"/>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row>
    <row r="588" spans="1:26" ht="12.75" customHeight="1">
      <c r="A588" s="336"/>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row>
    <row r="589" spans="1:26" ht="12.75" customHeight="1">
      <c r="A589" s="336"/>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row>
    <row r="590" spans="1:26" ht="12.75" customHeight="1">
      <c r="A590" s="336"/>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row>
    <row r="591" spans="1:26" ht="12.75" customHeight="1">
      <c r="A591" s="336"/>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row>
    <row r="592" spans="1:26" ht="12.75" customHeight="1">
      <c r="A592" s="336"/>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row>
    <row r="593" spans="1:26" ht="12.75" customHeight="1">
      <c r="A593" s="336"/>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row>
    <row r="594" spans="1:26" ht="12.75" customHeight="1">
      <c r="A594" s="336"/>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row>
    <row r="595" spans="1:26" ht="12.75" customHeight="1">
      <c r="A595" s="336"/>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row>
    <row r="596" spans="1:26" ht="12.75" customHeight="1">
      <c r="A596" s="336"/>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row>
    <row r="597" spans="1:26" ht="12.75" customHeight="1">
      <c r="A597" s="336"/>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row>
    <row r="598" spans="1:26" ht="12.75" customHeight="1">
      <c r="A598" s="336"/>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row>
    <row r="599" spans="1:26" ht="12.75" customHeight="1">
      <c r="A599" s="336"/>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row>
    <row r="600" spans="1:26" ht="12.75" customHeight="1">
      <c r="A600" s="336"/>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row>
    <row r="601" spans="1:26" ht="12.75" customHeight="1">
      <c r="A601" s="336"/>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row>
    <row r="602" spans="1:26" ht="12.75" customHeight="1">
      <c r="A602" s="336"/>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row>
    <row r="603" spans="1:26" ht="12.75" customHeight="1">
      <c r="A603" s="336"/>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row>
    <row r="604" spans="1:26" ht="12.75" customHeight="1">
      <c r="A604" s="336"/>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row>
    <row r="605" spans="1:26" ht="12.75" customHeight="1">
      <c r="A605" s="336"/>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row>
    <row r="606" spans="1:26" ht="12.75" customHeight="1">
      <c r="A606" s="336"/>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row>
    <row r="607" spans="1:26" ht="12.75" customHeight="1">
      <c r="A607" s="336"/>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row>
    <row r="608" spans="1:26" ht="12.75" customHeight="1">
      <c r="A608" s="336"/>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row>
    <row r="609" spans="1:26" ht="12.75" customHeight="1">
      <c r="A609" s="336"/>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row>
    <row r="610" spans="1:26" ht="12.75" customHeight="1">
      <c r="A610" s="336"/>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row>
    <row r="611" spans="1:26" ht="12.75" customHeight="1">
      <c r="A611" s="336"/>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row>
    <row r="612" spans="1:26" ht="12.75" customHeight="1">
      <c r="A612" s="336"/>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row>
    <row r="613" spans="1:26" ht="12.75" customHeight="1">
      <c r="A613" s="336"/>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row>
    <row r="614" spans="1:26" ht="12.75" customHeight="1">
      <c r="A614" s="336"/>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row>
    <row r="615" spans="1:26" ht="12.75" customHeight="1">
      <c r="A615" s="336"/>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row>
    <row r="616" spans="1:26" ht="12.75" customHeight="1">
      <c r="A616" s="336"/>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row>
    <row r="617" spans="1:26" ht="12.75" customHeight="1">
      <c r="A617" s="336"/>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row>
    <row r="618" spans="1:26" ht="12.75" customHeight="1">
      <c r="A618" s="336"/>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row>
    <row r="619" spans="1:26" ht="12.75" customHeight="1">
      <c r="A619" s="336"/>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row>
    <row r="620" spans="1:26" ht="12.75" customHeight="1">
      <c r="A620" s="336"/>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row>
    <row r="621" spans="1:26" ht="12.75" customHeight="1">
      <c r="A621" s="336"/>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row>
    <row r="622" spans="1:26" ht="12.75" customHeight="1">
      <c r="A622" s="336"/>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row>
    <row r="623" spans="1:26" ht="12.75" customHeight="1">
      <c r="A623" s="336"/>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row>
    <row r="624" spans="1:26" ht="12.75" customHeight="1">
      <c r="A624" s="336"/>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row>
    <row r="625" spans="1:26" ht="12.75" customHeight="1">
      <c r="A625" s="336"/>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row>
    <row r="626" spans="1:26" ht="12.75" customHeight="1">
      <c r="A626" s="336"/>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row>
    <row r="627" spans="1:26" ht="12.75" customHeight="1">
      <c r="A627" s="336"/>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row>
    <row r="628" spans="1:26" ht="12.75" customHeight="1">
      <c r="A628" s="336"/>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row>
    <row r="629" spans="1:26" ht="12.75" customHeight="1">
      <c r="A629" s="336"/>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row>
    <row r="630" spans="1:26" ht="12.75" customHeight="1">
      <c r="A630" s="336"/>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row>
    <row r="631" spans="1:26" ht="12.75" customHeight="1">
      <c r="A631" s="336"/>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row>
    <row r="632" spans="1:26" ht="12.75" customHeight="1">
      <c r="A632" s="336"/>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row>
    <row r="633" spans="1:26" ht="12.75" customHeight="1">
      <c r="A633" s="336"/>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row>
    <row r="634" spans="1:26" ht="12.75" customHeight="1">
      <c r="A634" s="336"/>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row>
    <row r="635" spans="1:26" ht="12.75" customHeight="1">
      <c r="A635" s="336"/>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row>
    <row r="636" spans="1:26" ht="12.75" customHeight="1">
      <c r="A636" s="336"/>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row>
    <row r="637" spans="1:26" ht="12.75" customHeight="1">
      <c r="A637" s="336"/>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row>
    <row r="638" spans="1:26" ht="12.75" customHeight="1">
      <c r="A638" s="336"/>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row>
    <row r="639" spans="1:26" ht="12.75" customHeight="1">
      <c r="A639" s="336"/>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row>
    <row r="640" spans="1:26" ht="12.75" customHeight="1">
      <c r="A640" s="336"/>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row>
    <row r="641" spans="1:26" ht="12.75" customHeight="1">
      <c r="A641" s="336"/>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row>
    <row r="642" spans="1:26" ht="12.75" customHeight="1">
      <c r="A642" s="336"/>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row>
    <row r="643" spans="1:26" ht="12.75" customHeight="1">
      <c r="A643" s="336"/>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row>
    <row r="644" spans="1:26" ht="12.75" customHeight="1">
      <c r="A644" s="336"/>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row>
    <row r="645" spans="1:26" ht="12.75" customHeight="1">
      <c r="A645" s="336"/>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row>
    <row r="646" spans="1:26" ht="12.75" customHeight="1">
      <c r="A646" s="336"/>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row>
    <row r="647" spans="1:26" ht="12.75" customHeight="1">
      <c r="A647" s="336"/>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row>
    <row r="648" spans="1:26" ht="12.75" customHeight="1">
      <c r="A648" s="336"/>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row>
    <row r="649" spans="1:26" ht="12.75" customHeight="1">
      <c r="A649" s="336"/>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row>
    <row r="650" spans="1:26" ht="12.75" customHeight="1">
      <c r="A650" s="336"/>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row>
    <row r="651" spans="1:26" ht="12.75" customHeight="1">
      <c r="A651" s="336"/>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row>
    <row r="652" spans="1:26" ht="12.75" customHeight="1">
      <c r="A652" s="336"/>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row>
    <row r="653" spans="1:26" ht="12.75" customHeight="1">
      <c r="A653" s="336"/>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row>
    <row r="654" spans="1:26" ht="12.75" customHeight="1">
      <c r="A654" s="336"/>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row>
    <row r="655" spans="1:26" ht="12.75" customHeight="1">
      <c r="A655" s="336"/>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row>
    <row r="656" spans="1:26" ht="12.75" customHeight="1">
      <c r="A656" s="336"/>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row>
    <row r="657" spans="1:26" ht="12.75" customHeight="1">
      <c r="A657" s="336"/>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row>
    <row r="658" spans="1:26" ht="12.75" customHeight="1">
      <c r="A658" s="336"/>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row>
    <row r="659" spans="1:26" ht="12.75" customHeight="1">
      <c r="A659" s="336"/>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row>
    <row r="660" spans="1:26" ht="12.75" customHeight="1">
      <c r="A660" s="336"/>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row>
    <row r="661" spans="1:26" ht="12.75" customHeight="1">
      <c r="A661" s="336"/>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row>
    <row r="662" spans="1:26" ht="12.75" customHeight="1">
      <c r="A662" s="336"/>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row>
    <row r="663" spans="1:26" ht="12.75" customHeight="1">
      <c r="A663" s="336"/>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row>
    <row r="664" spans="1:26" ht="12.75" customHeight="1">
      <c r="A664" s="336"/>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row>
    <row r="665" spans="1:26" ht="12.75" customHeight="1">
      <c r="A665" s="336"/>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row>
    <row r="666" spans="1:26" ht="12.75" customHeight="1">
      <c r="A666" s="336"/>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row>
    <row r="667" spans="1:26" ht="12.75" customHeight="1">
      <c r="A667" s="336"/>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row>
    <row r="668" spans="1:26" ht="12.75" customHeight="1">
      <c r="A668" s="336"/>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row>
    <row r="669" spans="1:26" ht="12.75" customHeight="1">
      <c r="A669" s="336"/>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row>
    <row r="670" spans="1:26" ht="12.75" customHeight="1">
      <c r="A670" s="336"/>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row>
    <row r="671" spans="1:26" ht="12.75" customHeight="1">
      <c r="A671" s="336"/>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row>
    <row r="672" spans="1:26" ht="12.75" customHeight="1">
      <c r="A672" s="336"/>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row>
    <row r="673" spans="1:26" ht="12.75" customHeight="1">
      <c r="A673" s="336"/>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row>
    <row r="674" spans="1:26" ht="12.75" customHeight="1">
      <c r="A674" s="336"/>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row>
    <row r="675" spans="1:26" ht="12.75" customHeight="1">
      <c r="A675" s="336"/>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row>
    <row r="676" spans="1:26" ht="12.75" customHeight="1">
      <c r="A676" s="336"/>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row>
    <row r="677" spans="1:26" ht="12.75" customHeight="1">
      <c r="A677" s="336"/>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row>
    <row r="678" spans="1:26" ht="12.75" customHeight="1">
      <c r="A678" s="336"/>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row>
    <row r="679" spans="1:26" ht="12.75" customHeight="1">
      <c r="A679" s="336"/>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row>
    <row r="680" spans="1:26" ht="12.75" customHeight="1">
      <c r="A680" s="336"/>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row>
    <row r="681" spans="1:26" ht="12.75" customHeight="1">
      <c r="A681" s="336"/>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row>
    <row r="682" spans="1:26" ht="12.75" customHeight="1">
      <c r="A682" s="336"/>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row>
    <row r="683" spans="1:26" ht="12.75" customHeight="1">
      <c r="A683" s="336"/>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row>
    <row r="684" spans="1:26" ht="12.75" customHeight="1">
      <c r="A684" s="336"/>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row>
    <row r="685" spans="1:26" ht="12.75" customHeight="1">
      <c r="A685" s="336"/>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row>
    <row r="686" spans="1:26" ht="12.75" customHeight="1">
      <c r="A686" s="336"/>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row>
    <row r="687" spans="1:26" ht="12.75" customHeight="1">
      <c r="A687" s="336"/>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row>
    <row r="688" spans="1:26" ht="12.75" customHeight="1">
      <c r="A688" s="336"/>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row>
    <row r="689" spans="1:26" ht="12.75" customHeight="1">
      <c r="A689" s="336"/>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row>
    <row r="690" spans="1:26" ht="12.75" customHeight="1">
      <c r="A690" s="336"/>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row>
    <row r="691" spans="1:26" ht="12.75" customHeight="1">
      <c r="A691" s="336"/>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row>
    <row r="692" spans="1:26" ht="12.75" customHeight="1">
      <c r="A692" s="336"/>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row>
    <row r="693" spans="1:26" ht="12.75" customHeight="1">
      <c r="A693" s="336"/>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row>
    <row r="694" spans="1:26" ht="12.75" customHeight="1">
      <c r="A694" s="336"/>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row>
    <row r="695" spans="1:26" ht="12.75" customHeight="1">
      <c r="A695" s="336"/>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row>
    <row r="696" spans="1:26" ht="12.75" customHeight="1">
      <c r="A696" s="336"/>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row>
    <row r="697" spans="1:26" ht="12.75" customHeight="1">
      <c r="A697" s="336"/>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row>
    <row r="698" spans="1:26" ht="12.75" customHeight="1">
      <c r="A698" s="336"/>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row>
    <row r="699" spans="1:26" ht="12.75" customHeight="1">
      <c r="A699" s="336"/>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row>
    <row r="700" spans="1:26" ht="12.75" customHeight="1">
      <c r="A700" s="336"/>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row>
    <row r="701" spans="1:26" ht="12.75" customHeight="1">
      <c r="A701" s="336"/>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row>
    <row r="702" spans="1:26" ht="12.75" customHeight="1">
      <c r="A702" s="336"/>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row>
    <row r="703" spans="1:26" ht="12.75" customHeight="1">
      <c r="A703" s="336"/>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row>
    <row r="704" spans="1:26" ht="12.75" customHeight="1">
      <c r="A704" s="336"/>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row>
    <row r="705" spans="1:26" ht="12.75" customHeight="1">
      <c r="A705" s="336"/>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row>
    <row r="706" spans="1:26" ht="12.75" customHeight="1">
      <c r="A706" s="336"/>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row>
    <row r="707" spans="1:26" ht="12.75" customHeight="1">
      <c r="A707" s="336"/>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row>
    <row r="708" spans="1:26" ht="12.75" customHeight="1">
      <c r="A708" s="336"/>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row>
    <row r="709" spans="1:26" ht="12.75" customHeight="1">
      <c r="A709" s="336"/>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row>
    <row r="710" spans="1:26" ht="12.75" customHeight="1">
      <c r="A710" s="336"/>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row>
    <row r="711" spans="1:26" ht="12.75" customHeight="1">
      <c r="A711" s="336"/>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row>
    <row r="712" spans="1:26" ht="12.75" customHeight="1">
      <c r="A712" s="336"/>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row>
    <row r="713" spans="1:26" ht="12.75" customHeight="1">
      <c r="A713" s="336"/>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row>
    <row r="714" spans="1:26" ht="12.75" customHeight="1">
      <c r="A714" s="336"/>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row>
    <row r="715" spans="1:26" ht="12.75" customHeight="1">
      <c r="A715" s="336"/>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row>
    <row r="716" spans="1:26" ht="12.75" customHeight="1">
      <c r="A716" s="336"/>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row>
    <row r="717" spans="1:26" ht="12.75" customHeight="1">
      <c r="A717" s="336"/>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row>
    <row r="718" spans="1:26" ht="12.75" customHeight="1">
      <c r="A718" s="336"/>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row>
    <row r="719" spans="1:26" ht="12.75" customHeight="1">
      <c r="A719" s="336"/>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row>
    <row r="720" spans="1:26" ht="12.75" customHeight="1">
      <c r="A720" s="336"/>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row>
    <row r="721" spans="1:26" ht="12.75" customHeight="1">
      <c r="A721" s="336"/>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row>
    <row r="722" spans="1:26" ht="12.75" customHeight="1">
      <c r="A722" s="336"/>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row>
    <row r="723" spans="1:26" ht="12.75" customHeight="1">
      <c r="A723" s="336"/>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row>
    <row r="724" spans="1:26" ht="12.75" customHeight="1">
      <c r="A724" s="336"/>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row>
    <row r="725" spans="1:26" ht="12.75" customHeight="1">
      <c r="A725" s="336"/>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row>
    <row r="726" spans="1:26" ht="12.75" customHeight="1">
      <c r="A726" s="336"/>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row>
    <row r="727" spans="1:26" ht="12.75" customHeight="1">
      <c r="A727" s="336"/>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row>
    <row r="728" spans="1:26" ht="12.75" customHeight="1">
      <c r="A728" s="336"/>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row>
    <row r="729" spans="1:26" ht="12.75" customHeight="1">
      <c r="A729" s="336"/>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row>
    <row r="730" spans="1:26" ht="12.75" customHeight="1">
      <c r="A730" s="336"/>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row>
    <row r="731" spans="1:26" ht="12.75" customHeight="1">
      <c r="A731" s="336"/>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row>
    <row r="732" spans="1:26" ht="12.75" customHeight="1">
      <c r="A732" s="336"/>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row>
    <row r="733" spans="1:26" ht="12.75" customHeight="1">
      <c r="A733" s="336"/>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row>
    <row r="734" spans="1:26" ht="12.75" customHeight="1">
      <c r="A734" s="336"/>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row>
    <row r="735" spans="1:26" ht="12.75" customHeight="1">
      <c r="A735" s="336"/>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row>
    <row r="736" spans="1:26" ht="12.75" customHeight="1">
      <c r="A736" s="336"/>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row>
    <row r="737" spans="1:26" ht="12.75" customHeight="1">
      <c r="A737" s="336"/>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row>
    <row r="738" spans="1:26" ht="12.75" customHeight="1">
      <c r="A738" s="336"/>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row>
    <row r="739" spans="1:26" ht="12.75" customHeight="1">
      <c r="A739" s="336"/>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row>
    <row r="740" spans="1:26" ht="12.75" customHeight="1">
      <c r="A740" s="336"/>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row>
    <row r="741" spans="1:26" ht="12.75" customHeight="1">
      <c r="A741" s="336"/>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row>
    <row r="742" spans="1:26" ht="12.75" customHeight="1">
      <c r="A742" s="336"/>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row>
    <row r="743" spans="1:26" ht="12.75" customHeight="1">
      <c r="A743" s="336"/>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row>
    <row r="744" spans="1:26" ht="12.75" customHeight="1">
      <c r="A744" s="336"/>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row>
    <row r="745" spans="1:26" ht="12.75" customHeight="1">
      <c r="A745" s="336"/>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row>
    <row r="746" spans="1:26" ht="12.75" customHeight="1">
      <c r="A746" s="336"/>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row>
    <row r="747" spans="1:26" ht="12.75" customHeight="1">
      <c r="A747" s="336"/>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row>
    <row r="748" spans="1:26" ht="12.75" customHeight="1">
      <c r="A748" s="336"/>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row>
    <row r="749" spans="1:26" ht="12.75" customHeight="1">
      <c r="A749" s="336"/>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row>
    <row r="750" spans="1:26" ht="12.75" customHeight="1">
      <c r="A750" s="336"/>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row>
    <row r="751" spans="1:26" ht="12.75" customHeight="1">
      <c r="A751" s="336"/>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row>
    <row r="752" spans="1:26" ht="12.75" customHeight="1">
      <c r="A752" s="336"/>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row>
    <row r="753" spans="1:26" ht="12.75" customHeight="1">
      <c r="A753" s="336"/>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row>
    <row r="754" spans="1:26" ht="12.75" customHeight="1">
      <c r="A754" s="336"/>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row>
    <row r="755" spans="1:26" ht="12.75" customHeight="1">
      <c r="A755" s="336"/>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row>
    <row r="756" spans="1:26" ht="12.75" customHeight="1">
      <c r="A756" s="336"/>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row>
    <row r="757" spans="1:26" ht="12.75" customHeight="1">
      <c r="A757" s="336"/>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row>
    <row r="758" spans="1:26" ht="12.75" customHeight="1">
      <c r="A758" s="336"/>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row>
    <row r="759" spans="1:26" ht="12.75" customHeight="1">
      <c r="A759" s="336"/>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row>
    <row r="760" spans="1:26" ht="12.75" customHeight="1">
      <c r="A760" s="336"/>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row>
    <row r="761" spans="1:26" ht="12.75" customHeight="1">
      <c r="A761" s="336"/>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row>
    <row r="762" spans="1:26" ht="12.75" customHeight="1">
      <c r="A762" s="336"/>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row>
    <row r="763" spans="1:26" ht="12.75" customHeight="1">
      <c r="A763" s="336"/>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row>
    <row r="764" spans="1:26" ht="12.75" customHeight="1">
      <c r="A764" s="336"/>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row>
    <row r="765" spans="1:26" ht="12.75" customHeight="1">
      <c r="A765" s="336"/>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row>
    <row r="766" spans="1:26" ht="12.75" customHeight="1">
      <c r="A766" s="336"/>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row>
    <row r="767" spans="1:26" ht="12.75" customHeight="1">
      <c r="A767" s="336"/>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row>
    <row r="768" spans="1:26" ht="12.75" customHeight="1">
      <c r="A768" s="336"/>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row>
    <row r="769" spans="1:26" ht="12.75" customHeight="1">
      <c r="A769" s="336"/>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row>
    <row r="770" spans="1:26" ht="12.75" customHeight="1">
      <c r="A770" s="336"/>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row>
    <row r="771" spans="1:26" ht="12.75" customHeight="1">
      <c r="A771" s="336"/>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row>
    <row r="772" spans="1:26" ht="12.75" customHeight="1">
      <c r="A772" s="336"/>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row>
    <row r="773" spans="1:26" ht="12.75" customHeight="1">
      <c r="A773" s="336"/>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row>
    <row r="774" spans="1:26" ht="12.75" customHeight="1">
      <c r="A774" s="336"/>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row>
    <row r="775" spans="1:26" ht="12.75" customHeight="1">
      <c r="A775" s="336"/>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row>
    <row r="776" spans="1:26" ht="12.75" customHeight="1">
      <c r="A776" s="336"/>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row>
    <row r="777" spans="1:26" ht="12.75" customHeight="1">
      <c r="A777" s="336"/>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row>
    <row r="778" spans="1:26" ht="12.75" customHeight="1">
      <c r="A778" s="336"/>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row>
    <row r="779" spans="1:26" ht="12.75" customHeight="1">
      <c r="A779" s="336"/>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row>
    <row r="780" spans="1:26" ht="12.75" customHeight="1">
      <c r="A780" s="336"/>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row>
    <row r="781" spans="1:26" ht="12.75" customHeight="1">
      <c r="A781" s="336"/>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row>
    <row r="782" spans="1:26" ht="12.75" customHeight="1">
      <c r="A782" s="336"/>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row>
    <row r="783" spans="1:26" ht="12.75" customHeight="1">
      <c r="A783" s="336"/>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row>
    <row r="784" spans="1:26" ht="12.75" customHeight="1">
      <c r="A784" s="336"/>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row>
    <row r="785" spans="1:26" ht="12.75" customHeight="1">
      <c r="A785" s="336"/>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row>
    <row r="786" spans="1:26" ht="12.75" customHeight="1">
      <c r="A786" s="336"/>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row>
    <row r="787" spans="1:26" ht="12.75" customHeight="1">
      <c r="A787" s="336"/>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row>
    <row r="788" spans="1:26" ht="12.75" customHeight="1">
      <c r="A788" s="336"/>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row>
    <row r="789" spans="1:26" ht="12.75" customHeight="1">
      <c r="A789" s="336"/>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row>
    <row r="790" spans="1:26" ht="12.75" customHeight="1">
      <c r="A790" s="336"/>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row>
    <row r="791" spans="1:26" ht="12.75" customHeight="1">
      <c r="A791" s="336"/>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row>
    <row r="792" spans="1:26" ht="12.75" customHeight="1">
      <c r="A792" s="336"/>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row>
    <row r="793" spans="1:26" ht="12.75" customHeight="1">
      <c r="A793" s="336"/>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row>
    <row r="794" spans="1:26" ht="12.75" customHeight="1">
      <c r="A794" s="336"/>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row>
    <row r="795" spans="1:26" ht="12.75" customHeight="1">
      <c r="A795" s="336"/>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row>
    <row r="796" spans="1:26" ht="12.75" customHeight="1">
      <c r="A796" s="336"/>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row>
    <row r="797" spans="1:26" ht="12.75" customHeight="1">
      <c r="A797" s="336"/>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row>
    <row r="798" spans="1:26" ht="12.75" customHeight="1">
      <c r="A798" s="336"/>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row>
    <row r="799" spans="1:26" ht="12.75" customHeight="1">
      <c r="A799" s="336"/>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row>
    <row r="800" spans="1:26" ht="12.75" customHeight="1">
      <c r="A800" s="336"/>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row>
    <row r="801" spans="1:26" ht="12.75" customHeight="1">
      <c r="A801" s="336"/>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row>
    <row r="802" spans="1:26" ht="12.75" customHeight="1">
      <c r="A802" s="336"/>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row>
    <row r="803" spans="1:26" ht="12.75" customHeight="1">
      <c r="A803" s="336"/>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row>
    <row r="804" spans="1:26" ht="12.75" customHeight="1">
      <c r="A804" s="336"/>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row>
    <row r="805" spans="1:26" ht="12.75" customHeight="1">
      <c r="A805" s="336"/>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row>
    <row r="806" spans="1:26" ht="12.75" customHeight="1">
      <c r="A806" s="336"/>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row>
    <row r="807" spans="1:26" ht="12.75" customHeight="1">
      <c r="A807" s="336"/>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row>
    <row r="808" spans="1:26" ht="12.75" customHeight="1">
      <c r="A808" s="336"/>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row>
    <row r="809" spans="1:26" ht="12.75" customHeight="1">
      <c r="A809" s="336"/>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row>
    <row r="810" spans="1:26" ht="12.75" customHeight="1">
      <c r="A810" s="336"/>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row>
    <row r="811" spans="1:26" ht="12.75" customHeight="1">
      <c r="A811" s="336"/>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row>
    <row r="812" spans="1:26" ht="12.75" customHeight="1">
      <c r="A812" s="336"/>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row>
    <row r="813" spans="1:26" ht="12.75" customHeight="1">
      <c r="A813" s="336"/>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row>
    <row r="814" spans="1:26" ht="12.75" customHeight="1">
      <c r="A814" s="336"/>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row>
    <row r="815" spans="1:26" ht="12.75" customHeight="1">
      <c r="A815" s="336"/>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row>
    <row r="816" spans="1:26" ht="12.75" customHeight="1">
      <c r="A816" s="336"/>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row>
    <row r="817" spans="1:26" ht="12.75" customHeight="1">
      <c r="A817" s="336"/>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row>
    <row r="818" spans="1:26" ht="12.75" customHeight="1">
      <c r="A818" s="336"/>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row>
    <row r="819" spans="1:26" ht="12.75" customHeight="1">
      <c r="A819" s="336"/>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row>
    <row r="820" spans="1:26" ht="12.75" customHeight="1">
      <c r="A820" s="336"/>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row>
    <row r="821" spans="1:26" ht="12.75" customHeight="1">
      <c r="A821" s="336"/>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row>
    <row r="822" spans="1:26" ht="12.75" customHeight="1">
      <c r="A822" s="336"/>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row>
    <row r="823" spans="1:26" ht="12.75" customHeight="1">
      <c r="A823" s="336"/>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row>
    <row r="824" spans="1:26" ht="12.75" customHeight="1">
      <c r="A824" s="336"/>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row>
    <row r="825" spans="1:26" ht="12.75" customHeight="1">
      <c r="A825" s="336"/>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row>
    <row r="826" spans="1:26" ht="12.75" customHeight="1">
      <c r="A826" s="336"/>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row>
    <row r="827" spans="1:26" ht="12.75" customHeight="1">
      <c r="A827" s="336"/>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row>
    <row r="828" spans="1:26" ht="12.75" customHeight="1">
      <c r="A828" s="336"/>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row>
    <row r="829" spans="1:26" ht="12.75" customHeight="1">
      <c r="A829" s="336"/>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row>
    <row r="830" spans="1:26" ht="12.75" customHeight="1">
      <c r="A830" s="336"/>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row>
    <row r="831" spans="1:26" ht="12.75" customHeight="1">
      <c r="A831" s="336"/>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row>
    <row r="832" spans="1:26" ht="12.75" customHeight="1">
      <c r="A832" s="336"/>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row>
    <row r="833" spans="1:26" ht="12.75" customHeight="1">
      <c r="A833" s="336"/>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row>
    <row r="834" spans="1:26" ht="12.75" customHeight="1">
      <c r="A834" s="336"/>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row>
    <row r="835" spans="1:26" ht="12.75" customHeight="1">
      <c r="A835" s="336"/>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row>
    <row r="836" spans="1:26" ht="12.75" customHeight="1">
      <c r="A836" s="336"/>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row>
    <row r="837" spans="1:26" ht="12.75" customHeight="1">
      <c r="A837" s="336"/>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row>
    <row r="838" spans="1:26" ht="12.75" customHeight="1">
      <c r="A838" s="336"/>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row>
    <row r="839" spans="1:26" ht="12.75" customHeight="1">
      <c r="A839" s="336"/>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row>
    <row r="840" spans="1:26" ht="12.75" customHeight="1">
      <c r="A840" s="336"/>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row>
    <row r="841" spans="1:26" ht="12.75" customHeight="1">
      <c r="A841" s="336"/>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row>
    <row r="842" spans="1:26" ht="12.75" customHeight="1">
      <c r="A842" s="336"/>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row>
    <row r="843" spans="1:26" ht="12.75" customHeight="1">
      <c r="A843" s="336"/>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row>
    <row r="844" spans="1:26" ht="12.75" customHeight="1">
      <c r="A844" s="336"/>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row>
    <row r="845" spans="1:26" ht="12.75" customHeight="1">
      <c r="A845" s="336"/>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row>
    <row r="846" spans="1:26" ht="12.75" customHeight="1">
      <c r="A846" s="336"/>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row>
    <row r="847" spans="1:26" ht="12.75" customHeight="1">
      <c r="A847" s="336"/>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row>
    <row r="848" spans="1:26" ht="12.75" customHeight="1">
      <c r="A848" s="336"/>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row>
    <row r="849" spans="1:26" ht="12.75" customHeight="1">
      <c r="A849" s="336"/>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row>
    <row r="850" spans="1:26" ht="12.75" customHeight="1">
      <c r="A850" s="336"/>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row>
    <row r="851" spans="1:26" ht="12.75" customHeight="1">
      <c r="A851" s="336"/>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row>
    <row r="852" spans="1:26" ht="12.75" customHeight="1">
      <c r="A852" s="336"/>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row>
    <row r="853" spans="1:26" ht="12.75" customHeight="1">
      <c r="A853" s="336"/>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row>
    <row r="854" spans="1:26" ht="12.75" customHeight="1">
      <c r="A854" s="336"/>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row>
    <row r="855" spans="1:26" ht="12.75" customHeight="1">
      <c r="A855" s="336"/>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row>
    <row r="856" spans="1:26" ht="12.75" customHeight="1">
      <c r="A856" s="336"/>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row>
    <row r="857" spans="1:26" ht="12.75" customHeight="1">
      <c r="A857" s="336"/>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row>
    <row r="858" spans="1:26" ht="12.75" customHeight="1">
      <c r="A858" s="336"/>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row>
    <row r="859" spans="1:26" ht="12.75" customHeight="1">
      <c r="A859" s="336"/>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row>
    <row r="860" spans="1:26" ht="12.75" customHeight="1">
      <c r="A860" s="336"/>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row>
    <row r="861" spans="1:26" ht="12.75" customHeight="1">
      <c r="A861" s="336"/>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row>
    <row r="862" spans="1:26" ht="12.75" customHeight="1">
      <c r="A862" s="336"/>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row>
    <row r="863" spans="1:26" ht="12.75" customHeight="1">
      <c r="A863" s="336"/>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row>
    <row r="864" spans="1:26" ht="12.75" customHeight="1">
      <c r="A864" s="336"/>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row>
    <row r="865" spans="1:26" ht="12.75" customHeight="1">
      <c r="A865" s="336"/>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row>
    <row r="866" spans="1:26" ht="12.75" customHeight="1">
      <c r="A866" s="336"/>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row>
    <row r="867" spans="1:26" ht="12.75" customHeight="1">
      <c r="A867" s="336"/>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row>
    <row r="868" spans="1:26" ht="12.75" customHeight="1">
      <c r="A868" s="336"/>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row>
    <row r="869" spans="1:26" ht="12.75" customHeight="1">
      <c r="A869" s="336"/>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row>
    <row r="870" spans="1:26" ht="12.75" customHeight="1">
      <c r="A870" s="336"/>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row>
    <row r="871" spans="1:26" ht="12.75" customHeight="1">
      <c r="A871" s="336"/>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row>
    <row r="872" spans="1:26" ht="12.75" customHeight="1">
      <c r="A872" s="336"/>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row>
    <row r="873" spans="1:26" ht="12.75" customHeight="1">
      <c r="A873" s="336"/>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row>
    <row r="874" spans="1:26" ht="12.75" customHeight="1">
      <c r="A874" s="336"/>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row>
    <row r="875" spans="1:26" ht="12.75" customHeight="1">
      <c r="A875" s="336"/>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row>
    <row r="876" spans="1:26" ht="12.75" customHeight="1">
      <c r="A876" s="336"/>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row>
    <row r="877" spans="1:26" ht="12.75" customHeight="1">
      <c r="A877" s="336"/>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row>
    <row r="878" spans="1:26" ht="12.75" customHeight="1">
      <c r="A878" s="336"/>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row>
    <row r="879" spans="1:26" ht="12.75" customHeight="1">
      <c r="A879" s="336"/>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row>
    <row r="880" spans="1:26" ht="12.75" customHeight="1">
      <c r="A880" s="336"/>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row>
    <row r="881" spans="1:26" ht="12.75" customHeight="1">
      <c r="A881" s="336"/>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row>
    <row r="882" spans="1:26" ht="12.75" customHeight="1">
      <c r="A882" s="336"/>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row>
    <row r="883" spans="1:26" ht="12.75" customHeight="1">
      <c r="A883" s="336"/>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row>
    <row r="884" spans="1:26" ht="12.75" customHeight="1">
      <c r="A884" s="336"/>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row>
    <row r="885" spans="1:26" ht="12.75" customHeight="1">
      <c r="A885" s="336"/>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row>
    <row r="886" spans="1:26" ht="12.75" customHeight="1">
      <c r="A886" s="336"/>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row>
    <row r="887" spans="1:26" ht="12.75" customHeight="1">
      <c r="A887" s="336"/>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row>
    <row r="888" spans="1:26" ht="12.75" customHeight="1">
      <c r="A888" s="336"/>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row>
    <row r="889" spans="1:26" ht="12.75" customHeight="1">
      <c r="A889" s="336"/>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row>
    <row r="890" spans="1:26" ht="12.75" customHeight="1">
      <c r="A890" s="336"/>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row>
    <row r="891" spans="1:26" ht="12.75" customHeight="1">
      <c r="A891" s="336"/>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row>
    <row r="892" spans="1:26" ht="12.75" customHeight="1">
      <c r="A892" s="336"/>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row>
    <row r="893" spans="1:26" ht="12.75" customHeight="1">
      <c r="A893" s="336"/>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row>
    <row r="894" spans="1:26" ht="12.75" customHeight="1">
      <c r="A894" s="336"/>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row>
    <row r="895" spans="1:26" ht="12.75" customHeight="1">
      <c r="A895" s="336"/>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row>
    <row r="896" spans="1:26" ht="12.75" customHeight="1">
      <c r="A896" s="336"/>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row>
    <row r="897" spans="1:26" ht="12.75" customHeight="1">
      <c r="A897" s="336"/>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row>
    <row r="898" spans="1:26" ht="12.75" customHeight="1">
      <c r="A898" s="336"/>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row>
    <row r="899" spans="1:26" ht="12.75" customHeight="1">
      <c r="A899" s="336"/>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row>
    <row r="900" spans="1:26" ht="12.75" customHeight="1">
      <c r="A900" s="336"/>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row>
    <row r="901" spans="1:26" ht="12.75" customHeight="1">
      <c r="A901" s="336"/>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row>
    <row r="902" spans="1:26" ht="12.75" customHeight="1">
      <c r="A902" s="336"/>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row>
    <row r="903" spans="1:26" ht="12.75" customHeight="1">
      <c r="A903" s="336"/>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row>
    <row r="904" spans="1:26" ht="12.75" customHeight="1">
      <c r="A904" s="336"/>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row>
    <row r="905" spans="1:26" ht="12.75" customHeight="1">
      <c r="A905" s="336"/>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row>
    <row r="906" spans="1:26" ht="12.75" customHeight="1">
      <c r="A906" s="336"/>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row>
    <row r="907" spans="1:26" ht="12.75" customHeight="1">
      <c r="A907" s="336"/>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row>
    <row r="908" spans="1:26" ht="12.75" customHeight="1">
      <c r="A908" s="336"/>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row>
    <row r="909" spans="1:26" ht="12.75" customHeight="1">
      <c r="A909" s="336"/>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row>
    <row r="910" spans="1:26" ht="12.75" customHeight="1">
      <c r="A910" s="336"/>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row>
    <row r="911" spans="1:26" ht="12.75" customHeight="1">
      <c r="A911" s="336"/>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row>
    <row r="912" spans="1:26" ht="12.75" customHeight="1">
      <c r="A912" s="336"/>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row>
    <row r="913" spans="1:26" ht="12.75" customHeight="1">
      <c r="A913" s="336"/>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row>
    <row r="914" spans="1:26" ht="12.75" customHeight="1">
      <c r="A914" s="336"/>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row>
    <row r="915" spans="1:26" ht="12.75" customHeight="1">
      <c r="A915" s="336"/>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row>
    <row r="916" spans="1:26" ht="12.75" customHeight="1">
      <c r="A916" s="336"/>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row>
    <row r="917" spans="1:26" ht="12.75" customHeight="1">
      <c r="A917" s="336"/>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row>
    <row r="918" spans="1:26" ht="12.75" customHeight="1">
      <c r="A918" s="336"/>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row>
    <row r="919" spans="1:26" ht="12.75" customHeight="1">
      <c r="A919" s="336"/>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row>
    <row r="920" spans="1:26" ht="12.75" customHeight="1">
      <c r="A920" s="336"/>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row>
    <row r="921" spans="1:26" ht="12.75" customHeight="1">
      <c r="A921" s="336"/>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row>
    <row r="922" spans="1:26" ht="12.75" customHeight="1">
      <c r="A922" s="336"/>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row>
    <row r="923" spans="1:26" ht="12.75" customHeight="1">
      <c r="A923" s="336"/>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row>
    <row r="924" spans="1:26" ht="12.75" customHeight="1">
      <c r="A924" s="336"/>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row>
    <row r="925" spans="1:26" ht="12.75" customHeight="1">
      <c r="A925" s="336"/>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row>
    <row r="926" spans="1:26" ht="12.75" customHeight="1">
      <c r="A926" s="336"/>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row>
    <row r="927" spans="1:26" ht="12.75" customHeight="1">
      <c r="A927" s="336"/>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row>
    <row r="928" spans="1:26" ht="12.75" customHeight="1">
      <c r="A928" s="336"/>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row>
    <row r="929" spans="1:26" ht="12.75" customHeight="1">
      <c r="A929" s="336"/>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row>
    <row r="930" spans="1:26" ht="12.75" customHeight="1">
      <c r="A930" s="336"/>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row>
    <row r="931" spans="1:26" ht="12.75" customHeight="1">
      <c r="A931" s="336"/>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row>
    <row r="932" spans="1:26" ht="12.75" customHeight="1">
      <c r="A932" s="336"/>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row>
    <row r="933" spans="1:26" ht="12.75" customHeight="1">
      <c r="A933" s="336"/>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row>
    <row r="934" spans="1:26" ht="12.75" customHeight="1">
      <c r="A934" s="336"/>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row>
    <row r="935" spans="1:26" ht="12.75" customHeight="1">
      <c r="A935" s="336"/>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row>
    <row r="936" spans="1:26" ht="12.75" customHeight="1">
      <c r="A936" s="336"/>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row>
    <row r="937" spans="1:26" ht="12.75" customHeight="1">
      <c r="A937" s="336"/>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row>
    <row r="938" spans="1:26" ht="12.75" customHeight="1">
      <c r="A938" s="336"/>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row>
    <row r="939" spans="1:26" ht="12.75" customHeight="1">
      <c r="A939" s="336"/>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row>
    <row r="940" spans="1:26" ht="12.75" customHeight="1">
      <c r="A940" s="336"/>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row>
    <row r="941" spans="1:26" ht="12.75" customHeight="1">
      <c r="A941" s="336"/>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row>
    <row r="942" spans="1:26" ht="12.75" customHeight="1">
      <c r="A942" s="336"/>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row>
    <row r="943" spans="1:26" ht="12.75" customHeight="1">
      <c r="A943" s="336"/>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row>
    <row r="944" spans="1:26" ht="12.75" customHeight="1">
      <c r="A944" s="336"/>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row>
    <row r="945" spans="1:26" ht="12.75" customHeight="1">
      <c r="A945" s="336"/>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row>
    <row r="946" spans="1:26" ht="12.75" customHeight="1">
      <c r="A946" s="336"/>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row>
    <row r="947" spans="1:26" ht="12.75" customHeight="1">
      <c r="A947" s="336"/>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row>
    <row r="948" spans="1:26" ht="12.75" customHeight="1">
      <c r="A948" s="336"/>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row>
    <row r="949" spans="1:26" ht="12.75" customHeight="1">
      <c r="A949" s="336"/>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row>
    <row r="950" spans="1:26" ht="12.75" customHeight="1">
      <c r="A950" s="336"/>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row>
    <row r="951" spans="1:26" ht="12.75" customHeight="1">
      <c r="A951" s="336"/>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row>
    <row r="952" spans="1:26" ht="12.75" customHeight="1">
      <c r="A952" s="336"/>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row>
    <row r="953" spans="1:26" ht="12.75" customHeight="1">
      <c r="A953" s="336"/>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row>
    <row r="954" spans="1:26" ht="12.75" customHeight="1">
      <c r="A954" s="336"/>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row>
    <row r="955" spans="1:26" ht="12.75" customHeight="1">
      <c r="A955" s="336"/>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row>
    <row r="956" spans="1:26" ht="12.75" customHeight="1">
      <c r="A956" s="336"/>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row>
    <row r="957" spans="1:26" ht="12.75" customHeight="1">
      <c r="A957" s="336"/>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row>
    <row r="958" spans="1:26" ht="12.75" customHeight="1">
      <c r="A958" s="336"/>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row>
    <row r="959" spans="1:26" ht="12.75" customHeight="1">
      <c r="A959" s="336"/>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row>
    <row r="960" spans="1:26" ht="12.75" customHeight="1">
      <c r="A960" s="336"/>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row>
    <row r="961" spans="1:26" ht="12.75" customHeight="1">
      <c r="A961" s="336"/>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row>
    <row r="962" spans="1:26" ht="12.75" customHeight="1">
      <c r="A962" s="336"/>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row>
    <row r="963" spans="1:26" ht="12.75" customHeight="1">
      <c r="A963" s="336"/>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row>
    <row r="964" spans="1:26" ht="12.75" customHeight="1">
      <c r="A964" s="336"/>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row>
    <row r="965" spans="1:26" ht="12.75" customHeight="1">
      <c r="A965" s="336"/>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row>
    <row r="966" spans="1:26" ht="12.75" customHeight="1">
      <c r="A966" s="336"/>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row>
    <row r="967" spans="1:26" ht="12.75" customHeight="1">
      <c r="A967" s="336"/>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row>
    <row r="968" spans="1:26" ht="12.75" customHeight="1">
      <c r="A968" s="336"/>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row>
    <row r="969" spans="1:26" ht="12.75" customHeight="1">
      <c r="A969" s="336"/>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row>
    <row r="970" spans="1:26" ht="12.75" customHeight="1">
      <c r="A970" s="336"/>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row>
    <row r="971" spans="1:26" ht="12.75" customHeight="1">
      <c r="A971" s="336"/>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row>
    <row r="972" spans="1:26" ht="12.75" customHeight="1">
      <c r="A972" s="336"/>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row>
    <row r="973" spans="1:26" ht="12.75" customHeight="1">
      <c r="A973" s="336"/>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row>
    <row r="974" spans="1:26" ht="12.75" customHeight="1">
      <c r="A974" s="336"/>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row>
    <row r="975" spans="1:26" ht="12.75" customHeight="1">
      <c r="A975" s="336"/>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row>
    <row r="976" spans="1:26" ht="12.75" customHeight="1">
      <c r="A976" s="336"/>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row>
    <row r="977" spans="1:26" ht="12.75" customHeight="1">
      <c r="A977" s="336"/>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row>
    <row r="978" spans="1:26" ht="12.75" customHeight="1">
      <c r="A978" s="336"/>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row>
    <row r="979" spans="1:26" ht="12.75" customHeight="1">
      <c r="A979" s="336"/>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row>
    <row r="980" spans="1:26" ht="12.75" customHeight="1">
      <c r="A980" s="336"/>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row>
    <row r="981" spans="1:26" ht="12.75" customHeight="1">
      <c r="A981" s="336"/>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row>
    <row r="982" spans="1:26" ht="12.75" customHeight="1">
      <c r="A982" s="336"/>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row>
    <row r="983" spans="1:26" ht="12.75" customHeight="1">
      <c r="A983" s="336"/>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row>
    <row r="984" spans="1:26" ht="12.75" customHeight="1">
      <c r="A984" s="336"/>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row>
    <row r="985" spans="1:26" ht="12.75" customHeight="1">
      <c r="A985" s="336"/>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row>
    <row r="986" spans="1:26" ht="12.75" customHeight="1">
      <c r="A986" s="336"/>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row>
    <row r="987" spans="1:26" ht="12.75" customHeight="1">
      <c r="A987" s="336"/>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row>
    <row r="988" spans="1:26" ht="12.75" customHeight="1">
      <c r="A988" s="336"/>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row>
    <row r="989" spans="1:26" ht="12.75" customHeight="1">
      <c r="A989" s="336"/>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row>
    <row r="990" spans="1:26" ht="12.75" customHeight="1">
      <c r="A990" s="336"/>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row>
    <row r="991" spans="1:26" ht="12.75" customHeight="1">
      <c r="A991" s="336"/>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row>
    <row r="992" spans="1:26" ht="12.75" customHeight="1">
      <c r="A992" s="336"/>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row>
    <row r="993" spans="1:26" ht="12.75" customHeight="1">
      <c r="A993" s="336"/>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row>
    <row r="994" spans="1:26" ht="12.75" customHeight="1">
      <c r="A994" s="336"/>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row>
    <row r="995" spans="1:26" ht="12.75" customHeight="1">
      <c r="A995" s="336"/>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row>
    <row r="996" spans="1:26" ht="12.75" customHeight="1">
      <c r="A996" s="336"/>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row>
    <row r="997" spans="1:26" ht="12.75" customHeight="1">
      <c r="A997" s="336"/>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row>
    <row r="998" spans="1:26" ht="12.75" customHeight="1">
      <c r="A998" s="336"/>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row>
    <row r="999" spans="1:26" ht="12.75" customHeight="1">
      <c r="A999" s="336"/>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row>
    <row r="1000" spans="1:26" ht="12.75" customHeight="1">
      <c r="A1000" s="336"/>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row>
    <row r="1001" spans="1:26" ht="12.75" customHeight="1">
      <c r="A1001" s="336"/>
      <c r="B1001" s="323"/>
      <c r="C1001" s="323"/>
      <c r="D1001" s="323"/>
      <c r="E1001" s="323"/>
      <c r="F1001" s="323"/>
      <c r="G1001" s="323"/>
      <c r="H1001" s="323"/>
      <c r="I1001" s="323"/>
      <c r="J1001" s="323"/>
      <c r="K1001" s="323"/>
      <c r="L1001" s="323"/>
      <c r="M1001" s="323"/>
      <c r="N1001" s="323"/>
      <c r="O1001" s="323"/>
      <c r="P1001" s="323"/>
      <c r="Q1001" s="323"/>
      <c r="R1001" s="323"/>
      <c r="S1001" s="323"/>
      <c r="T1001" s="323"/>
      <c r="U1001" s="323"/>
      <c r="V1001" s="323"/>
      <c r="W1001" s="323"/>
      <c r="X1001" s="323"/>
      <c r="Y1001" s="323"/>
      <c r="Z1001" s="323"/>
    </row>
    <row r="1002" spans="1:26" ht="12.75" customHeight="1">
      <c r="A1002" s="336"/>
      <c r="B1002" s="323"/>
      <c r="C1002" s="323"/>
      <c r="D1002" s="323"/>
      <c r="E1002" s="323"/>
      <c r="F1002" s="323"/>
      <c r="G1002" s="323"/>
      <c r="H1002" s="323"/>
      <c r="I1002" s="323"/>
      <c r="J1002" s="323"/>
      <c r="K1002" s="323"/>
      <c r="L1002" s="323"/>
      <c r="M1002" s="323"/>
      <c r="N1002" s="323"/>
      <c r="O1002" s="323"/>
      <c r="P1002" s="323"/>
      <c r="Q1002" s="323"/>
      <c r="R1002" s="323"/>
      <c r="S1002" s="323"/>
      <c r="T1002" s="323"/>
      <c r="U1002" s="323"/>
      <c r="V1002" s="323"/>
      <c r="W1002" s="323"/>
      <c r="X1002" s="323"/>
      <c r="Y1002" s="323"/>
      <c r="Z1002" s="323"/>
    </row>
    <row r="1003" spans="1:26" ht="12.75" customHeight="1">
      <c r="A1003" s="336"/>
      <c r="B1003" s="323"/>
      <c r="C1003" s="323"/>
      <c r="D1003" s="323"/>
      <c r="E1003" s="323"/>
      <c r="F1003" s="323"/>
      <c r="G1003" s="323"/>
      <c r="H1003" s="323"/>
      <c r="I1003" s="323"/>
      <c r="J1003" s="323"/>
      <c r="K1003" s="323"/>
      <c r="L1003" s="323"/>
      <c r="M1003" s="323"/>
      <c r="N1003" s="323"/>
      <c r="O1003" s="323"/>
      <c r="P1003" s="323"/>
      <c r="Q1003" s="323"/>
      <c r="R1003" s="323"/>
      <c r="S1003" s="323"/>
      <c r="T1003" s="323"/>
      <c r="U1003" s="323"/>
      <c r="V1003" s="323"/>
      <c r="W1003" s="323"/>
      <c r="X1003" s="323"/>
      <c r="Y1003" s="323"/>
      <c r="Z1003" s="323"/>
    </row>
    <row r="1004" spans="1:26" ht="12.75" customHeight="1">
      <c r="A1004" s="336"/>
      <c r="B1004" s="323"/>
      <c r="C1004" s="323"/>
      <c r="D1004" s="323"/>
      <c r="E1004" s="323"/>
      <c r="F1004" s="323"/>
      <c r="G1004" s="323"/>
      <c r="H1004" s="323"/>
      <c r="I1004" s="323"/>
      <c r="J1004" s="323"/>
      <c r="K1004" s="323"/>
      <c r="L1004" s="323"/>
      <c r="M1004" s="323"/>
      <c r="N1004" s="323"/>
      <c r="O1004" s="323"/>
      <c r="P1004" s="323"/>
      <c r="Q1004" s="323"/>
      <c r="R1004" s="323"/>
      <c r="S1004" s="323"/>
      <c r="T1004" s="323"/>
      <c r="U1004" s="323"/>
      <c r="V1004" s="323"/>
      <c r="W1004" s="323"/>
      <c r="X1004" s="323"/>
      <c r="Y1004" s="323"/>
      <c r="Z1004" s="323"/>
    </row>
    <row r="1005" spans="1:26" ht="12.75" customHeight="1">
      <c r="A1005" s="336"/>
      <c r="B1005" s="323"/>
      <c r="C1005" s="323"/>
      <c r="D1005" s="323"/>
      <c r="E1005" s="323"/>
      <c r="F1005" s="323"/>
      <c r="G1005" s="323"/>
      <c r="H1005" s="323"/>
      <c r="I1005" s="323"/>
      <c r="J1005" s="323"/>
      <c r="K1005" s="323"/>
      <c r="L1005" s="323"/>
      <c r="M1005" s="323"/>
      <c r="N1005" s="323"/>
      <c r="O1005" s="323"/>
      <c r="P1005" s="323"/>
      <c r="Q1005" s="323"/>
      <c r="R1005" s="323"/>
      <c r="S1005" s="323"/>
      <c r="T1005" s="323"/>
      <c r="U1005" s="323"/>
      <c r="V1005" s="323"/>
      <c r="W1005" s="323"/>
      <c r="X1005" s="323"/>
      <c r="Y1005" s="323"/>
      <c r="Z1005" s="323"/>
    </row>
    <row r="1006" spans="1:26" ht="12.75" customHeight="1">
      <c r="A1006" s="336"/>
      <c r="B1006" s="323"/>
      <c r="C1006" s="323"/>
      <c r="D1006" s="323"/>
      <c r="E1006" s="323"/>
      <c r="F1006" s="323"/>
      <c r="G1006" s="323"/>
      <c r="H1006" s="323"/>
      <c r="I1006" s="323"/>
      <c r="J1006" s="323"/>
      <c r="K1006" s="323"/>
      <c r="L1006" s="323"/>
      <c r="M1006" s="323"/>
      <c r="N1006" s="323"/>
      <c r="O1006" s="323"/>
      <c r="P1006" s="323"/>
      <c r="Q1006" s="323"/>
      <c r="R1006" s="323"/>
      <c r="S1006" s="323"/>
      <c r="T1006" s="323"/>
      <c r="U1006" s="323"/>
      <c r="V1006" s="323"/>
      <c r="W1006" s="323"/>
      <c r="X1006" s="323"/>
      <c r="Y1006" s="323"/>
      <c r="Z1006" s="323"/>
    </row>
    <row r="1007" spans="1:26" ht="12.75" customHeight="1">
      <c r="A1007" s="336"/>
      <c r="B1007" s="323"/>
      <c r="C1007" s="323"/>
      <c r="D1007" s="323"/>
      <c r="E1007" s="323"/>
      <c r="F1007" s="323"/>
      <c r="G1007" s="323"/>
      <c r="H1007" s="323"/>
      <c r="I1007" s="323"/>
      <c r="J1007" s="323"/>
      <c r="K1007" s="323"/>
      <c r="L1007" s="323"/>
      <c r="M1007" s="323"/>
      <c r="N1007" s="323"/>
      <c r="O1007" s="323"/>
      <c r="P1007" s="323"/>
      <c r="Q1007" s="323"/>
      <c r="R1007" s="323"/>
      <c r="S1007" s="323"/>
      <c r="T1007" s="323"/>
      <c r="U1007" s="323"/>
      <c r="V1007" s="323"/>
      <c r="W1007" s="323"/>
      <c r="X1007" s="323"/>
      <c r="Y1007" s="323"/>
      <c r="Z1007" s="323"/>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Palladino, Mark</dc:creator>
  <cp:lastModifiedBy>Mark Palladino</cp:lastModifiedBy>
  <dcterms:created xsi:type="dcterms:W3CDTF">2023-11-15T14:19:56Z</dcterms:created>
  <dcterms:modified xsi:type="dcterms:W3CDTF">2025-05-27T19:15:55Z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